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109" r:id="rId19"/>
  </pivotCaches>
</workbook>
</file>

<file path=xl/calcChain.xml><?xml version="1.0" encoding="utf-8"?>
<calcChain xmlns="http://schemas.openxmlformats.org/spreadsheetml/2006/main">
  <c r="O12" i="23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H7" i="29"/>
  <c r="BI7" i="29"/>
  <c r="BJ7" i="29"/>
  <c r="AV8" i="29"/>
  <c r="AW8" i="29"/>
  <c r="AX8" i="29"/>
  <c r="AY8" i="29"/>
  <c r="BD8" i="29" s="1"/>
  <c r="BE8" i="29" s="1"/>
  <c r="BF8" i="29" s="1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AV13" i="29"/>
  <c r="AW13" i="29"/>
  <c r="AX13" i="29"/>
  <c r="AY13" i="29"/>
  <c r="BD13" i="29" s="1"/>
  <c r="BE13" i="29" s="1"/>
  <c r="BF13" i="29" s="1"/>
  <c r="AZ13" i="29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AV16" i="29"/>
  <c r="AW16" i="29"/>
  <c r="AX16" i="29"/>
  <c r="AY16" i="29"/>
  <c r="BD16" i="29" s="1"/>
  <c r="BE16" i="29" s="1"/>
  <c r="BF16" i="29" s="1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AX19" i="29"/>
  <c r="AY19" i="29"/>
  <c r="AZ19" i="29"/>
  <c r="AV20" i="29"/>
  <c r="AW20" i="29"/>
  <c r="AX20" i="29"/>
  <c r="AY20" i="29"/>
  <c r="AZ20" i="29"/>
  <c r="BD20" i="29"/>
  <c r="BE20" i="29" s="1"/>
  <c r="BF20" i="29" s="1"/>
  <c r="AV21" i="29"/>
  <c r="AW21" i="29"/>
  <c r="AX21" i="29"/>
  <c r="AY21" i="29"/>
  <c r="BD21" i="29" s="1"/>
  <c r="BE21" i="29" s="1"/>
  <c r="BF21" i="29" s="1"/>
  <c r="AZ21" i="29"/>
  <c r="AV22" i="29"/>
  <c r="AW22" i="29"/>
  <c r="AX22" i="29"/>
  <c r="AY22" i="29"/>
  <c r="AZ22" i="29"/>
  <c r="BD22" i="29"/>
  <c r="BE22" i="29" s="1"/>
  <c r="BF22" i="29" s="1"/>
  <c r="AV23" i="29"/>
  <c r="AW23" i="29"/>
  <c r="AX23" i="29"/>
  <c r="AY23" i="29"/>
  <c r="AZ23" i="29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G26" i="29" s="1"/>
  <c r="AX26" i="29"/>
  <c r="AY26" i="29"/>
  <c r="AZ26" i="29"/>
  <c r="BA26" i="29"/>
  <c r="BB26" i="29"/>
  <c r="BC26" i="29"/>
  <c r="AV27" i="29"/>
  <c r="AW27" i="29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H28" i="29"/>
  <c r="BK28" i="29"/>
  <c r="BL28" i="29"/>
  <c r="AV29" i="29"/>
  <c r="AW29" i="29"/>
  <c r="BH29" i="29" s="1"/>
  <c r="AX29" i="29"/>
  <c r="AY29" i="29"/>
  <c r="BD29" i="29" s="1"/>
  <c r="BE29" i="29" s="1"/>
  <c r="BF29" i="29" s="1"/>
  <c r="AZ29" i="29"/>
  <c r="BA29" i="29"/>
  <c r="BB29" i="29"/>
  <c r="BC29" i="29"/>
  <c r="BG29" i="29"/>
  <c r="BI29" i="29"/>
  <c r="BJ29" i="29"/>
  <c r="BK29" i="29"/>
  <c r="BL29" i="29"/>
  <c r="AV30" i="29"/>
  <c r="AW30" i="29"/>
  <c r="AX30" i="29"/>
  <c r="AY30" i="29"/>
  <c r="AZ30" i="29"/>
  <c r="BA30" i="29"/>
  <c r="BB30" i="29"/>
  <c r="BC30" i="29"/>
  <c r="BD30" i="29"/>
  <c r="BE30" i="29" s="1"/>
  <c r="BF30" i="29" s="1"/>
  <c r="BG30" i="29"/>
  <c r="BH30" i="29"/>
  <c r="BI30" i="29"/>
  <c r="BJ30" i="29"/>
  <c r="BK30" i="29"/>
  <c r="BL30" i="29"/>
  <c r="BG20" i="29" l="1"/>
  <c r="BK6" i="29"/>
  <c r="BI6" i="29"/>
  <c r="BJ6" i="29"/>
  <c r="BH25" i="29"/>
  <c r="BG25" i="29"/>
  <c r="BJ25" i="29"/>
  <c r="BK25" i="29"/>
  <c r="BL25" i="29"/>
  <c r="BG24" i="29"/>
  <c r="BJ24" i="29"/>
  <c r="BK24" i="29"/>
  <c r="BL24" i="29"/>
  <c r="BH24" i="29"/>
  <c r="BL21" i="29"/>
  <c r="BG21" i="29"/>
  <c r="BJ21" i="29"/>
  <c r="BK21" i="29"/>
  <c r="BI16" i="29"/>
  <c r="BJ16" i="29"/>
  <c r="BG16" i="29"/>
  <c r="BL16" i="29"/>
  <c r="BH21" i="29"/>
  <c r="BL13" i="29"/>
  <c r="BK13" i="29"/>
  <c r="BG13" i="29"/>
  <c r="BI13" i="29"/>
  <c r="BJ13" i="29"/>
  <c r="BK22" i="29"/>
  <c r="BI22" i="29"/>
  <c r="BL22" i="29"/>
  <c r="BJ22" i="29"/>
  <c r="BH22" i="29"/>
  <c r="BK16" i="29"/>
  <c r="BJ8" i="29"/>
  <c r="BK8" i="29"/>
  <c r="BH8" i="29"/>
  <c r="BL8" i="29"/>
  <c r="BG8" i="29"/>
  <c r="BK20" i="29"/>
  <c r="BL20" i="29"/>
  <c r="BK14" i="29"/>
  <c r="BL14" i="29"/>
  <c r="BJ14" i="29"/>
  <c r="BI14" i="29"/>
  <c r="BG14" i="29"/>
  <c r="BG12" i="29"/>
  <c r="BK12" i="29"/>
  <c r="BL12" i="29"/>
  <c r="BL5" i="29"/>
  <c r="BK5" i="29"/>
  <c r="BG5" i="29"/>
  <c r="BH5" i="29"/>
  <c r="BJ5" i="29"/>
  <c r="BJ28" i="29"/>
  <c r="BK27" i="29"/>
  <c r="BL26" i="29"/>
  <c r="BD26" i="29"/>
  <c r="BE26" i="29" s="1"/>
  <c r="BF26" i="29" s="1"/>
  <c r="BJ20" i="29"/>
  <c r="BD18" i="29"/>
  <c r="BE18" i="29" s="1"/>
  <c r="BF18" i="29" s="1"/>
  <c r="BJ12" i="29"/>
  <c r="BD10" i="29"/>
  <c r="BE10" i="29" s="1"/>
  <c r="BF10" i="29" s="1"/>
  <c r="BG10" i="29" s="1"/>
  <c r="BG7" i="29"/>
  <c r="BH6" i="29"/>
  <c r="BL27" i="29"/>
  <c r="BI28" i="29"/>
  <c r="BJ27" i="29"/>
  <c r="BK26" i="29"/>
  <c r="BI20" i="29"/>
  <c r="BD17" i="29"/>
  <c r="BE17" i="29" s="1"/>
  <c r="BF17" i="29" s="1"/>
  <c r="BI12" i="29"/>
  <c r="BD9" i="29"/>
  <c r="BE9" i="29" s="1"/>
  <c r="BF9" i="29" s="1"/>
  <c r="BJ9" i="29" s="1"/>
  <c r="BG6" i="29"/>
  <c r="BE19" i="29"/>
  <c r="BF19" i="29" s="1"/>
  <c r="BI19" i="29" s="1"/>
  <c r="BD27" i="29"/>
  <c r="BE27" i="29" s="1"/>
  <c r="BF27" i="29" s="1"/>
  <c r="BI27" i="29"/>
  <c r="BJ26" i="29"/>
  <c r="BH27" i="29"/>
  <c r="BI26" i="29"/>
  <c r="BD23" i="29"/>
  <c r="BE23" i="29" s="1"/>
  <c r="BF23" i="29" s="1"/>
  <c r="BJ23" i="29" s="1"/>
  <c r="BD15" i="29"/>
  <c r="BE15" i="29" s="1"/>
  <c r="BF15" i="29" s="1"/>
  <c r="BG15" i="29" s="1"/>
  <c r="BL7" i="29"/>
  <c r="BD7" i="29"/>
  <c r="BE7" i="29" s="1"/>
  <c r="BF7" i="29" s="1"/>
  <c r="BD11" i="29"/>
  <c r="BE11" i="29" s="1"/>
  <c r="BF11" i="29" s="1"/>
  <c r="BK11" i="29" s="1"/>
  <c r="BG27" i="29"/>
  <c r="BH26" i="29"/>
  <c r="BL6" i="29"/>
  <c r="BG11" i="29" l="1"/>
  <c r="BL15" i="29"/>
  <c r="BL11" i="29"/>
  <c r="BL23" i="29"/>
  <c r="BG19" i="29"/>
  <c r="BI10" i="29"/>
  <c r="BK23" i="29"/>
  <c r="BI17" i="29"/>
  <c r="BG17" i="29"/>
  <c r="BK17" i="29"/>
  <c r="BL17" i="29"/>
  <c r="BI15" i="29"/>
  <c r="BJ10" i="29"/>
  <c r="BJ19" i="29"/>
  <c r="BL18" i="29"/>
  <c r="BJ15" i="29"/>
  <c r="BK18" i="29"/>
  <c r="BI11" i="29"/>
  <c r="BH9" i="29"/>
  <c r="BG9" i="29"/>
  <c r="BK9" i="29"/>
  <c r="BK19" i="29"/>
  <c r="BL19" i="29"/>
  <c r="BI18" i="29"/>
  <c r="BJ18" i="29"/>
  <c r="BL9" i="29"/>
  <c r="BJ17" i="29"/>
  <c r="BK15" i="29"/>
  <c r="BK10" i="29"/>
  <c r="BL10" i="29"/>
  <c r="BG18" i="29"/>
  <c r="BI23" i="29"/>
  <c r="BH23" i="29"/>
  <c r="BJ11" i="29"/>
  <c r="R20" i="7" l="1"/>
  <c r="S20" i="7"/>
  <c r="BA22" i="29" s="1"/>
  <c r="V20" i="7"/>
  <c r="R21" i="7"/>
  <c r="S21" i="7"/>
  <c r="BA23" i="29" s="1"/>
  <c r="V21" i="7"/>
  <c r="R22" i="7"/>
  <c r="S22" i="7"/>
  <c r="BA24" i="29" s="1"/>
  <c r="V22" i="7"/>
  <c r="R23" i="7"/>
  <c r="S23" i="7"/>
  <c r="BA25" i="29" s="1"/>
  <c r="V23" i="7"/>
  <c r="R24" i="7"/>
  <c r="S24" i="7"/>
  <c r="U24" i="7"/>
  <c r="V24" i="7"/>
  <c r="C297" i="33" l="1"/>
  <c r="C295" i="33"/>
  <c r="C296" i="33"/>
  <c r="C302" i="33" l="1"/>
  <c r="C303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L262" i="33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R8" i="7" l="1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I115" i="30" s="1"/>
  <c r="CQ13" i="30"/>
  <c r="CQ24" i="30" s="1"/>
  <c r="CQ69" i="30" s="1"/>
  <c r="CQ115" i="30" s="1"/>
  <c r="CY13" i="30"/>
  <c r="CY24" i="30" s="1"/>
  <c r="CY69" i="30" s="1"/>
  <c r="CY115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U31" i="30" s="1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BP35" i="30" s="1"/>
  <c r="AU34" i="30"/>
  <c r="AU33" i="30"/>
  <c r="AU32" i="30"/>
  <c r="AU31" i="30"/>
  <c r="BQ31" i="30" s="1"/>
  <c r="AU30" i="30"/>
  <c r="AU29" i="30"/>
  <c r="BB29" i="30" s="1"/>
  <c r="AU28" i="30"/>
  <c r="AU27" i="30"/>
  <c r="BF27" i="30" s="1"/>
  <c r="AU26" i="30"/>
  <c r="E22" i="30"/>
  <c r="E21" i="30"/>
  <c r="E20" i="30"/>
  <c r="E18" i="30"/>
  <c r="C18" i="30"/>
  <c r="B18" i="30"/>
  <c r="D18" i="30" s="1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Z98" i="30" s="1"/>
  <c r="DY46" i="30"/>
  <c r="DX46" i="30"/>
  <c r="DW46" i="30"/>
  <c r="DV46" i="30"/>
  <c r="DV98" i="30" s="1"/>
  <c r="DU46" i="30"/>
  <c r="DT46" i="30"/>
  <c r="DT98" i="30" s="1"/>
  <c r="DS46" i="30"/>
  <c r="DR46" i="30"/>
  <c r="DR98" i="30" s="1"/>
  <c r="DQ46" i="30"/>
  <c r="DP46" i="30"/>
  <c r="DO46" i="30"/>
  <c r="DN46" i="30"/>
  <c r="DN98" i="30" s="1"/>
  <c r="DM46" i="30"/>
  <c r="DL46" i="30"/>
  <c r="DL98" i="30" s="1"/>
  <c r="DK46" i="30"/>
  <c r="DJ46" i="30"/>
  <c r="DJ98" i="30" s="1"/>
  <c r="DI46" i="30"/>
  <c r="DH46" i="30"/>
  <c r="DG46" i="30"/>
  <c r="DF46" i="30"/>
  <c r="DF98" i="30" s="1"/>
  <c r="DE46" i="30"/>
  <c r="EB45" i="30"/>
  <c r="EB97" i="30" s="1"/>
  <c r="EA45" i="30"/>
  <c r="DZ45" i="30"/>
  <c r="DZ97" i="30" s="1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J97" i="30" s="1"/>
  <c r="DI45" i="30"/>
  <c r="DH45" i="30"/>
  <c r="DG45" i="30"/>
  <c r="DF45" i="30"/>
  <c r="DF97" i="30" s="1"/>
  <c r="DE45" i="30"/>
  <c r="EB44" i="30"/>
  <c r="EB96" i="30" s="1"/>
  <c r="EA44" i="30"/>
  <c r="DZ44" i="30"/>
  <c r="DZ96" i="30" s="1"/>
  <c r="DY44" i="30"/>
  <c r="DX44" i="30"/>
  <c r="DW44" i="30"/>
  <c r="DV44" i="30"/>
  <c r="DV96" i="30" s="1"/>
  <c r="DU44" i="30"/>
  <c r="DT44" i="30"/>
  <c r="DT96" i="30" s="1"/>
  <c r="DS44" i="30"/>
  <c r="DR44" i="30"/>
  <c r="DR96" i="30" s="1"/>
  <c r="DQ44" i="30"/>
  <c r="DP44" i="30"/>
  <c r="DO44" i="30"/>
  <c r="DN44" i="30"/>
  <c r="DN96" i="30" s="1"/>
  <c r="DM44" i="30"/>
  <c r="DL44" i="30"/>
  <c r="DL96" i="30" s="1"/>
  <c r="DK44" i="30"/>
  <c r="DJ44" i="30"/>
  <c r="DJ96" i="30" s="1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R95" i="30" s="1"/>
  <c r="DQ42" i="30"/>
  <c r="DP42" i="30"/>
  <c r="DO42" i="30"/>
  <c r="DN42" i="30"/>
  <c r="DN95" i="30" s="1"/>
  <c r="DM42" i="30"/>
  <c r="DL42" i="30"/>
  <c r="DL95" i="30" s="1"/>
  <c r="DK42" i="30"/>
  <c r="DJ42" i="30"/>
  <c r="DJ95" i="30" s="1"/>
  <c r="DI42" i="30"/>
  <c r="DH42" i="30"/>
  <c r="DG42" i="30"/>
  <c r="DF42" i="30"/>
  <c r="DF95" i="30" s="1"/>
  <c r="DE42" i="30"/>
  <c r="EB41" i="30"/>
  <c r="EB94" i="30" s="1"/>
  <c r="EA41" i="30"/>
  <c r="DZ41" i="30"/>
  <c r="DZ94" i="30" s="1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J94" i="30" s="1"/>
  <c r="DI41" i="30"/>
  <c r="DH41" i="30"/>
  <c r="DG41" i="30"/>
  <c r="DF41" i="30"/>
  <c r="DF94" i="30" s="1"/>
  <c r="DE41" i="30"/>
  <c r="EB40" i="30"/>
  <c r="EB93" i="30" s="1"/>
  <c r="EA40" i="30"/>
  <c r="DZ40" i="30"/>
  <c r="DZ93" i="30" s="1"/>
  <c r="DY40" i="30"/>
  <c r="DX40" i="30"/>
  <c r="DW40" i="30"/>
  <c r="DV40" i="30"/>
  <c r="DV93" i="30" s="1"/>
  <c r="DU40" i="30"/>
  <c r="DT40" i="30"/>
  <c r="DT93" i="30" s="1"/>
  <c r="DS40" i="30"/>
  <c r="DR40" i="30"/>
  <c r="DR93" i="30" s="1"/>
  <c r="DQ40" i="30"/>
  <c r="DP40" i="30"/>
  <c r="DO40" i="30"/>
  <c r="DN40" i="30"/>
  <c r="DN93" i="30" s="1"/>
  <c r="DM40" i="30"/>
  <c r="DL40" i="30"/>
  <c r="DK40" i="30"/>
  <c r="DJ40" i="30"/>
  <c r="DJ93" i="30" s="1"/>
  <c r="DI40" i="30"/>
  <c r="DH40" i="30"/>
  <c r="DG40" i="30"/>
  <c r="DF40" i="30"/>
  <c r="DF93" i="30" s="1"/>
  <c r="DE40" i="30"/>
  <c r="EB39" i="30"/>
  <c r="EB92" i="30" s="1"/>
  <c r="EA39" i="30"/>
  <c r="DZ39" i="30"/>
  <c r="DZ92" i="30" s="1"/>
  <c r="DY39" i="30"/>
  <c r="DX39" i="30"/>
  <c r="DW39" i="30"/>
  <c r="DV39" i="30"/>
  <c r="DV92" i="30" s="1"/>
  <c r="DU39" i="30"/>
  <c r="DT39" i="30"/>
  <c r="DS39" i="30"/>
  <c r="DR39" i="30"/>
  <c r="DR92" i="30" s="1"/>
  <c r="DQ39" i="30"/>
  <c r="DP39" i="30"/>
  <c r="DO39" i="30"/>
  <c r="DN39" i="30"/>
  <c r="DN92" i="30" s="1"/>
  <c r="DM39" i="30"/>
  <c r="DL39" i="30"/>
  <c r="DL92" i="30" s="1"/>
  <c r="DK39" i="30"/>
  <c r="DJ39" i="30"/>
  <c r="DJ92" i="30" s="1"/>
  <c r="DI39" i="30"/>
  <c r="DH39" i="30"/>
  <c r="DG39" i="30"/>
  <c r="DF39" i="30"/>
  <c r="DF92" i="30" s="1"/>
  <c r="DE39" i="30"/>
  <c r="EB38" i="30"/>
  <c r="EB91" i="30" s="1"/>
  <c r="EA38" i="30"/>
  <c r="DZ38" i="30"/>
  <c r="DZ91" i="30" s="1"/>
  <c r="DY38" i="30"/>
  <c r="DX38" i="30"/>
  <c r="DW38" i="30"/>
  <c r="DV38" i="30"/>
  <c r="DV91" i="30" s="1"/>
  <c r="DU38" i="30"/>
  <c r="DT38" i="30"/>
  <c r="DT91" i="30" s="1"/>
  <c r="DS38" i="30"/>
  <c r="DR38" i="30"/>
  <c r="DR91" i="30" s="1"/>
  <c r="DQ38" i="30"/>
  <c r="DP38" i="30"/>
  <c r="DO38" i="30"/>
  <c r="DN38" i="30"/>
  <c r="DN91" i="30" s="1"/>
  <c r="DM38" i="30"/>
  <c r="DL38" i="30"/>
  <c r="DL91" i="30" s="1"/>
  <c r="DK38" i="30"/>
  <c r="DJ38" i="30"/>
  <c r="DJ91" i="30" s="1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R90" i="30" s="1"/>
  <c r="DQ37" i="30"/>
  <c r="DP37" i="30"/>
  <c r="DO37" i="30"/>
  <c r="DN37" i="30"/>
  <c r="DN90" i="30" s="1"/>
  <c r="DM37" i="30"/>
  <c r="DL37" i="30"/>
  <c r="DL90" i="30" s="1"/>
  <c r="DK37" i="30"/>
  <c r="DJ37" i="30"/>
  <c r="DJ90" i="30" s="1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V115" i="30" s="1"/>
  <c r="DU13" i="30"/>
  <c r="DT13" i="30"/>
  <c r="DT24" i="30" s="1"/>
  <c r="DT69" i="30" s="1"/>
  <c r="DT115" i="30" s="1"/>
  <c r="DS13" i="30"/>
  <c r="DR13" i="30"/>
  <c r="DR24" i="30" s="1"/>
  <c r="DR69" i="30" s="1"/>
  <c r="DR115" i="30" s="1"/>
  <c r="DQ13" i="30"/>
  <c r="DP13" i="30"/>
  <c r="DO13" i="30"/>
  <c r="DN13" i="30"/>
  <c r="DN24" i="30" s="1"/>
  <c r="DN69" i="30" s="1"/>
  <c r="DN115" i="30" s="1"/>
  <c r="DM13" i="30"/>
  <c r="DL13" i="30"/>
  <c r="DL24" i="30" s="1"/>
  <c r="DL69" i="30" s="1"/>
  <c r="DL115" i="30" s="1"/>
  <c r="DK13" i="30"/>
  <c r="DJ13" i="30"/>
  <c r="DI13" i="30"/>
  <c r="DH13" i="30"/>
  <c r="DG13" i="30"/>
  <c r="DF13" i="30"/>
  <c r="DF24" i="30" s="1"/>
  <c r="DF69" i="30" s="1"/>
  <c r="DF115" i="30" s="1"/>
  <c r="DE13" i="30"/>
  <c r="DC13" i="30"/>
  <c r="DC24" i="30" s="1"/>
  <c r="DC57" i="30" s="1"/>
  <c r="EB12" i="30"/>
  <c r="EA12" i="30"/>
  <c r="EA23" i="30" s="1"/>
  <c r="EA68" i="30" s="1"/>
  <c r="EA114" i="30" s="1"/>
  <c r="DZ12" i="30"/>
  <c r="DY12" i="30"/>
  <c r="DX12" i="30"/>
  <c r="DW12" i="30"/>
  <c r="DW23" i="30" s="1"/>
  <c r="DW68" i="30" s="1"/>
  <c r="DW114" i="30" s="1"/>
  <c r="DV12" i="30"/>
  <c r="DU12" i="30"/>
  <c r="DU23" i="30" s="1"/>
  <c r="DU68" i="30" s="1"/>
  <c r="DU114" i="30" s="1"/>
  <c r="DT12" i="30"/>
  <c r="DS12" i="30"/>
  <c r="DS23" i="30" s="1"/>
  <c r="DS68" i="30" s="1"/>
  <c r="DS114" i="30" s="1"/>
  <c r="DR12" i="30"/>
  <c r="DQ12" i="30"/>
  <c r="DP12" i="30"/>
  <c r="DO12" i="30"/>
  <c r="DN12" i="30"/>
  <c r="DM12" i="30"/>
  <c r="DL12" i="30"/>
  <c r="DK12" i="30"/>
  <c r="DK23" i="30" s="1"/>
  <c r="DK68" i="30" s="1"/>
  <c r="DK114" i="30" s="1"/>
  <c r="DJ12" i="30"/>
  <c r="DI12" i="30"/>
  <c r="DH12" i="30"/>
  <c r="DG12" i="30"/>
  <c r="DG23" i="30" s="1"/>
  <c r="DG68" i="30" s="1"/>
  <c r="DG114" i="30" s="1"/>
  <c r="DF12" i="30"/>
  <c r="DE12" i="30"/>
  <c r="DE23" i="30" s="1"/>
  <c r="DE68" i="30" s="1"/>
  <c r="DE114" i="30" s="1"/>
  <c r="DC12" i="30"/>
  <c r="EB11" i="30"/>
  <c r="EA11" i="30"/>
  <c r="DZ11" i="30"/>
  <c r="DY11" i="30"/>
  <c r="DX11" i="30"/>
  <c r="DX22" i="30" s="1"/>
  <c r="DX67" i="30" s="1"/>
  <c r="DX113" i="30" s="1"/>
  <c r="DW11" i="30"/>
  <c r="DV11" i="30"/>
  <c r="DV22" i="30" s="1"/>
  <c r="DV67" i="30" s="1"/>
  <c r="DV113" i="30" s="1"/>
  <c r="DU11" i="30"/>
  <c r="DT11" i="30"/>
  <c r="DT22" i="30" s="1"/>
  <c r="DT67" i="30" s="1"/>
  <c r="DT113" i="30" s="1"/>
  <c r="DS11" i="30"/>
  <c r="DR11" i="30"/>
  <c r="DQ11" i="30"/>
  <c r="DP11" i="30"/>
  <c r="DP22" i="30" s="1"/>
  <c r="DP67" i="30" s="1"/>
  <c r="DP113" i="30" s="1"/>
  <c r="DO11" i="30"/>
  <c r="DN11" i="30"/>
  <c r="DM11" i="30"/>
  <c r="DL11" i="30"/>
  <c r="DL22" i="30" s="1"/>
  <c r="DL67" i="30" s="1"/>
  <c r="DL113" i="30" s="1"/>
  <c r="DK11" i="30"/>
  <c r="DJ11" i="30"/>
  <c r="DI11" i="30"/>
  <c r="DH11" i="30"/>
  <c r="DH22" i="30" s="1"/>
  <c r="DH67" i="30" s="1"/>
  <c r="DH113" i="30" s="1"/>
  <c r="DG11" i="30"/>
  <c r="DF11" i="30"/>
  <c r="DF22" i="30" s="1"/>
  <c r="DF67" i="30" s="1"/>
  <c r="DF113" i="30" s="1"/>
  <c r="DE11" i="30"/>
  <c r="DC11" i="30"/>
  <c r="DC22" i="30" s="1"/>
  <c r="DC55" i="30" s="1"/>
  <c r="EB10" i="30"/>
  <c r="EA10" i="30"/>
  <c r="DZ10" i="30"/>
  <c r="DY10" i="30"/>
  <c r="DY21" i="30" s="1"/>
  <c r="DY66" i="30" s="1"/>
  <c r="DY112" i="30" s="1"/>
  <c r="DX10" i="30"/>
  <c r="DW10" i="30"/>
  <c r="DW21" i="30" s="1"/>
  <c r="DV10" i="30"/>
  <c r="DU10" i="30"/>
  <c r="DU21" i="30" s="1"/>
  <c r="DU66" i="30" s="1"/>
  <c r="DU112" i="30" s="1"/>
  <c r="DT10" i="30"/>
  <c r="DS10" i="30"/>
  <c r="DR10" i="30"/>
  <c r="DQ10" i="30"/>
  <c r="DQ21" i="30" s="1"/>
  <c r="DQ66" i="30" s="1"/>
  <c r="DQ112" i="30" s="1"/>
  <c r="DP10" i="30"/>
  <c r="DO10" i="30"/>
  <c r="DN10" i="30"/>
  <c r="DM10" i="30"/>
  <c r="DM21" i="30" s="1"/>
  <c r="DM66" i="30" s="1"/>
  <c r="DM112" i="30" s="1"/>
  <c r="DL10" i="30"/>
  <c r="DK10" i="30"/>
  <c r="DJ10" i="30"/>
  <c r="DI10" i="30"/>
  <c r="DI21" i="30" s="1"/>
  <c r="DI66" i="30" s="1"/>
  <c r="DI112" i="30" s="1"/>
  <c r="DH10" i="30"/>
  <c r="DG10" i="30"/>
  <c r="DG21" i="30" s="1"/>
  <c r="DG66" i="30" s="1"/>
  <c r="DG112" i="30" s="1"/>
  <c r="DF10" i="30"/>
  <c r="DE10" i="30"/>
  <c r="DC10" i="30"/>
  <c r="EB9" i="30"/>
  <c r="EA9" i="30"/>
  <c r="DZ9" i="30"/>
  <c r="DZ20" i="30" s="1"/>
  <c r="DZ65" i="30" s="1"/>
  <c r="DZ111" i="30" s="1"/>
  <c r="DY9" i="30"/>
  <c r="DX9" i="30"/>
  <c r="DW9" i="30"/>
  <c r="DV9" i="30"/>
  <c r="DV20" i="30" s="1"/>
  <c r="DV65" i="30" s="1"/>
  <c r="DV111" i="30" s="1"/>
  <c r="DU9" i="30"/>
  <c r="DT9" i="30"/>
  <c r="DS9" i="30"/>
  <c r="DR9" i="30"/>
  <c r="DR20" i="30" s="1"/>
  <c r="DR65" i="30" s="1"/>
  <c r="DR111" i="30" s="1"/>
  <c r="DQ9" i="30"/>
  <c r="DP9" i="30"/>
  <c r="DP20" i="30" s="1"/>
  <c r="DP65" i="30" s="1"/>
  <c r="DP111" i="30" s="1"/>
  <c r="DO9" i="30"/>
  <c r="DN9" i="30"/>
  <c r="DN20" i="30" s="1"/>
  <c r="DN65" i="30" s="1"/>
  <c r="DN111" i="30" s="1"/>
  <c r="DM9" i="30"/>
  <c r="DL9" i="30"/>
  <c r="DK9" i="30"/>
  <c r="DJ9" i="30"/>
  <c r="DJ20" i="30" s="1"/>
  <c r="DJ65" i="30" s="1"/>
  <c r="DJ111" i="30" s="1"/>
  <c r="DI9" i="30"/>
  <c r="DH9" i="30"/>
  <c r="DH20" i="30" s="1"/>
  <c r="DH65" i="30" s="1"/>
  <c r="DH111" i="30" s="1"/>
  <c r="DG9" i="30"/>
  <c r="DF9" i="30"/>
  <c r="DF20" i="30" s="1"/>
  <c r="DF65" i="30" s="1"/>
  <c r="DF111" i="30" s="1"/>
  <c r="DE9" i="30"/>
  <c r="DC9" i="30"/>
  <c r="EB8" i="30"/>
  <c r="EA8" i="30"/>
  <c r="EA19" i="30" s="1"/>
  <c r="EA64" i="30" s="1"/>
  <c r="EA110" i="30" s="1"/>
  <c r="DZ8" i="30"/>
  <c r="DY8" i="30"/>
  <c r="DY19" i="30" s="1"/>
  <c r="DY64" i="30" s="1"/>
  <c r="DY110" i="30" s="1"/>
  <c r="DX8" i="30"/>
  <c r="DW8" i="30"/>
  <c r="DW19" i="30" s="1"/>
  <c r="DW64" i="30" s="1"/>
  <c r="DW110" i="30" s="1"/>
  <c r="DV8" i="30"/>
  <c r="DU8" i="30"/>
  <c r="DT8" i="30"/>
  <c r="DS8" i="30"/>
  <c r="DS19" i="30" s="1"/>
  <c r="DS64" i="30" s="1"/>
  <c r="DS110" i="30" s="1"/>
  <c r="DR8" i="30"/>
  <c r="DQ8" i="30"/>
  <c r="DQ19" i="30" s="1"/>
  <c r="DQ64" i="30" s="1"/>
  <c r="DQ110" i="30" s="1"/>
  <c r="DP8" i="30"/>
  <c r="DO8" i="30"/>
  <c r="DO19" i="30" s="1"/>
  <c r="DO64" i="30" s="1"/>
  <c r="DO110" i="30" s="1"/>
  <c r="DN8" i="30"/>
  <c r="DM8" i="30"/>
  <c r="DL8" i="30"/>
  <c r="DK8" i="30"/>
  <c r="DK19" i="30" s="1"/>
  <c r="DK64" i="30" s="1"/>
  <c r="DK110" i="30" s="1"/>
  <c r="DJ8" i="30"/>
  <c r="DI8" i="30"/>
  <c r="DI19" i="30" s="1"/>
  <c r="DI64" i="30" s="1"/>
  <c r="DI110" i="30" s="1"/>
  <c r="DH8" i="30"/>
  <c r="DG8" i="30"/>
  <c r="DG19" i="30" s="1"/>
  <c r="DG64" i="30" s="1"/>
  <c r="DG110" i="30" s="1"/>
  <c r="DF8" i="30"/>
  <c r="DE8" i="30"/>
  <c r="DC8" i="30"/>
  <c r="EB7" i="30"/>
  <c r="EB18" i="30" s="1"/>
  <c r="EB63" i="30" s="1"/>
  <c r="EB109" i="30" s="1"/>
  <c r="EA7" i="30"/>
  <c r="DZ7" i="30"/>
  <c r="DY7" i="30"/>
  <c r="DX7" i="30"/>
  <c r="DW7" i="30"/>
  <c r="DV7" i="30"/>
  <c r="DU7" i="30"/>
  <c r="DT7" i="30"/>
  <c r="DT18" i="30" s="1"/>
  <c r="DT63" i="30" s="1"/>
  <c r="DT109" i="30" s="1"/>
  <c r="DS7" i="30"/>
  <c r="DR7" i="30"/>
  <c r="DR18" i="30" s="1"/>
  <c r="DR63" i="30" s="1"/>
  <c r="DR109" i="30" s="1"/>
  <c r="DQ7" i="30"/>
  <c r="DP7" i="30"/>
  <c r="DP18" i="30" s="1"/>
  <c r="DP63" i="30" s="1"/>
  <c r="DP109" i="30" s="1"/>
  <c r="DO7" i="30"/>
  <c r="DN7" i="30"/>
  <c r="DM7" i="30"/>
  <c r="DL7" i="30"/>
  <c r="DK7" i="30"/>
  <c r="DJ7" i="30"/>
  <c r="DJ18" i="30" s="1"/>
  <c r="DJ63" i="30" s="1"/>
  <c r="DJ109" i="30" s="1"/>
  <c r="DI7" i="30"/>
  <c r="DH7" i="30"/>
  <c r="DH18" i="30" s="1"/>
  <c r="DH63" i="30" s="1"/>
  <c r="DH109" i="30" s="1"/>
  <c r="DG7" i="30"/>
  <c r="DF7" i="30"/>
  <c r="DE7" i="30"/>
  <c r="DC7" i="30"/>
  <c r="EB6" i="30"/>
  <c r="EA6" i="30"/>
  <c r="DZ6" i="30"/>
  <c r="DY6" i="30"/>
  <c r="DY17" i="30" s="1"/>
  <c r="DY62" i="30" s="1"/>
  <c r="DY108" i="30" s="1"/>
  <c r="DX6" i="30"/>
  <c r="DW6" i="30"/>
  <c r="DV6" i="30"/>
  <c r="DU6" i="30"/>
  <c r="DT6" i="30"/>
  <c r="DS6" i="30"/>
  <c r="DS17" i="30" s="1"/>
  <c r="DS62" i="30" s="1"/>
  <c r="DS108" i="30" s="1"/>
  <c r="DR6" i="30"/>
  <c r="DQ6" i="30"/>
  <c r="DQ17" i="30" s="1"/>
  <c r="DQ62" i="30" s="1"/>
  <c r="DQ108" i="30" s="1"/>
  <c r="DP6" i="30"/>
  <c r="DO6" i="30"/>
  <c r="DN6" i="30"/>
  <c r="DM6" i="30"/>
  <c r="DM17" i="30" s="1"/>
  <c r="DM62" i="30" s="1"/>
  <c r="DM108" i="30" s="1"/>
  <c r="DL6" i="30"/>
  <c r="DK6" i="30"/>
  <c r="DK17" i="30" s="1"/>
  <c r="DK62" i="30" s="1"/>
  <c r="DK108" i="30" s="1"/>
  <c r="DJ6" i="30"/>
  <c r="DI6" i="30"/>
  <c r="DI17" i="30" s="1"/>
  <c r="DI62" i="30" s="1"/>
  <c r="DI108" i="30" s="1"/>
  <c r="DH6" i="30"/>
  <c r="DG6" i="30"/>
  <c r="DF6" i="30"/>
  <c r="DE6" i="30"/>
  <c r="DE17" i="30" s="1"/>
  <c r="DE62" i="30" s="1"/>
  <c r="DE108" i="30" s="1"/>
  <c r="DC6" i="30"/>
  <c r="EB5" i="30"/>
  <c r="EB16" i="30" s="1"/>
  <c r="EB61" i="30" s="1"/>
  <c r="EB107" i="30" s="1"/>
  <c r="EA5" i="30"/>
  <c r="DZ5" i="30"/>
  <c r="DZ16" i="30" s="1"/>
  <c r="DZ61" i="30" s="1"/>
  <c r="DZ107" i="30" s="1"/>
  <c r="DY5" i="30"/>
  <c r="DX5" i="30"/>
  <c r="DW5" i="30"/>
  <c r="DV5" i="30"/>
  <c r="DV16" i="30" s="1"/>
  <c r="DV61" i="30" s="1"/>
  <c r="DV107" i="30" s="1"/>
  <c r="DU5" i="30"/>
  <c r="DT5" i="30"/>
  <c r="DT16" i="30" s="1"/>
  <c r="DT61" i="30" s="1"/>
  <c r="DT107" i="30" s="1"/>
  <c r="DS5" i="30"/>
  <c r="DR5" i="30"/>
  <c r="DR16" i="30" s="1"/>
  <c r="DR61" i="30" s="1"/>
  <c r="DR107" i="30" s="1"/>
  <c r="DQ5" i="30"/>
  <c r="DP5" i="30"/>
  <c r="DO5" i="30"/>
  <c r="DN5" i="30"/>
  <c r="DN16" i="30" s="1"/>
  <c r="DN61" i="30" s="1"/>
  <c r="DN107" i="30" s="1"/>
  <c r="DM5" i="30"/>
  <c r="DL5" i="30"/>
  <c r="DK5" i="30"/>
  <c r="DJ5" i="30"/>
  <c r="DJ16" i="30" s="1"/>
  <c r="DJ61" i="30" s="1"/>
  <c r="DJ107" i="30" s="1"/>
  <c r="DI5" i="30"/>
  <c r="DH5" i="30"/>
  <c r="DG5" i="30"/>
  <c r="DF5" i="30"/>
  <c r="DF16" i="30" s="1"/>
  <c r="DF61" i="30" s="1"/>
  <c r="DF107" i="30" s="1"/>
  <c r="DE5" i="30"/>
  <c r="DC5" i="30"/>
  <c r="DC27" i="30" s="1"/>
  <c r="DC91" i="30" s="1"/>
  <c r="EB4" i="30"/>
  <c r="EA4" i="30"/>
  <c r="EA15" i="30" s="1"/>
  <c r="EA60" i="30" s="1"/>
  <c r="EA106" i="30" s="1"/>
  <c r="DZ4" i="30"/>
  <c r="DY4" i="30"/>
  <c r="DX4" i="30"/>
  <c r="DW4" i="30"/>
  <c r="DW15" i="30" s="1"/>
  <c r="DW60" i="30" s="1"/>
  <c r="DW106" i="30" s="1"/>
  <c r="DV4" i="30"/>
  <c r="DU4" i="30"/>
  <c r="DU15" i="30" s="1"/>
  <c r="DU60" i="30" s="1"/>
  <c r="DU106" i="30" s="1"/>
  <c r="DT4" i="30"/>
  <c r="DS4" i="30"/>
  <c r="DS15" i="30" s="1"/>
  <c r="DS60" i="30" s="1"/>
  <c r="DS106" i="30" s="1"/>
  <c r="DR4" i="30"/>
  <c r="DQ4" i="30"/>
  <c r="DP4" i="30"/>
  <c r="DO4" i="30"/>
  <c r="DO15" i="30" s="1"/>
  <c r="DO60" i="30" s="1"/>
  <c r="DO106" i="30" s="1"/>
  <c r="DN4" i="30"/>
  <c r="DM4" i="30"/>
  <c r="DM15" i="30" s="1"/>
  <c r="DM60" i="30" s="1"/>
  <c r="DM106" i="30" s="1"/>
  <c r="DL4" i="30"/>
  <c r="DK4" i="30"/>
  <c r="DK15" i="30" s="1"/>
  <c r="DK60" i="30" s="1"/>
  <c r="DK106" i="30" s="1"/>
  <c r="DJ4" i="30"/>
  <c r="DI4" i="30"/>
  <c r="DH4" i="30"/>
  <c r="DG4" i="30"/>
  <c r="DF4" i="30"/>
  <c r="DE4" i="30"/>
  <c r="DE15" i="30" s="1"/>
  <c r="DE60" i="30" s="1"/>
  <c r="DE106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Y98" i="30" s="1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Q98" i="30" s="1"/>
  <c r="CP46" i="30"/>
  <c r="CO46" i="30"/>
  <c r="CN46" i="30"/>
  <c r="CM46" i="30"/>
  <c r="CM98" i="30" s="1"/>
  <c r="CL46" i="30"/>
  <c r="CK46" i="30"/>
  <c r="CJ46" i="30"/>
  <c r="CI46" i="30"/>
  <c r="CI98" i="30" s="1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Y97" i="30" s="1"/>
  <c r="CX45" i="30"/>
  <c r="CW45" i="30"/>
  <c r="CV45" i="30"/>
  <c r="CU45" i="30"/>
  <c r="CU97" i="30" s="1"/>
  <c r="CT45" i="30"/>
  <c r="CS45" i="30"/>
  <c r="CR45" i="30"/>
  <c r="CR97" i="30" s="1"/>
  <c r="CQ45" i="30"/>
  <c r="CQ97" i="30" s="1"/>
  <c r="CP45" i="30"/>
  <c r="CO45" i="30"/>
  <c r="CN45" i="30"/>
  <c r="CM45" i="30"/>
  <c r="CM97" i="30" s="1"/>
  <c r="CL45" i="30"/>
  <c r="CK45" i="30"/>
  <c r="CK97" i="30" s="1"/>
  <c r="CJ45" i="30"/>
  <c r="CI45" i="30"/>
  <c r="CI97" i="30" s="1"/>
  <c r="CH45" i="30"/>
  <c r="CG45" i="30"/>
  <c r="CF45" i="30"/>
  <c r="CE45" i="30"/>
  <c r="CE97" i="30" s="1"/>
  <c r="CD45" i="30"/>
  <c r="CC45" i="30"/>
  <c r="CC97" i="30" s="1"/>
  <c r="CB45" i="30"/>
  <c r="CY44" i="30"/>
  <c r="CY96" i="30" s="1"/>
  <c r="CX44" i="30"/>
  <c r="CW44" i="30"/>
  <c r="CV44" i="30"/>
  <c r="CU44" i="30"/>
  <c r="CU96" i="30" s="1"/>
  <c r="CT44" i="30"/>
  <c r="CS44" i="30"/>
  <c r="CS96" i="30" s="1"/>
  <c r="CR44" i="30"/>
  <c r="CQ44" i="30"/>
  <c r="CQ96" i="30" s="1"/>
  <c r="CP44" i="30"/>
  <c r="CO44" i="30"/>
  <c r="CN44" i="30"/>
  <c r="CM44" i="30"/>
  <c r="CM96" i="30" s="1"/>
  <c r="CL44" i="30"/>
  <c r="CK44" i="30"/>
  <c r="CK96" i="30" s="1"/>
  <c r="CJ44" i="30"/>
  <c r="CI44" i="30"/>
  <c r="CI96" i="30" s="1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Y95" i="30" s="1"/>
  <c r="CX42" i="30"/>
  <c r="CW42" i="30"/>
  <c r="CV42" i="30"/>
  <c r="CU42" i="30"/>
  <c r="CU95" i="30" s="1"/>
  <c r="CT42" i="30"/>
  <c r="CS42" i="30"/>
  <c r="CS95" i="30" s="1"/>
  <c r="CR42" i="30"/>
  <c r="CQ42" i="30"/>
  <c r="CQ95" i="30" s="1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I95" i="30" s="1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Y94" i="30" s="1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I94" i="30" s="1"/>
  <c r="CH41" i="30"/>
  <c r="CG41" i="30"/>
  <c r="CF41" i="30"/>
  <c r="CE41" i="30"/>
  <c r="CE94" i="30" s="1"/>
  <c r="CD41" i="30"/>
  <c r="CC41" i="30"/>
  <c r="CC94" i="30" s="1"/>
  <c r="CB41" i="30"/>
  <c r="CY40" i="30"/>
  <c r="CY93" i="30" s="1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Q93" i="30" s="1"/>
  <c r="CP40" i="30"/>
  <c r="CO40" i="30"/>
  <c r="CN40" i="30"/>
  <c r="CM40" i="30"/>
  <c r="CM93" i="30" s="1"/>
  <c r="CL40" i="30"/>
  <c r="CK40" i="30"/>
  <c r="CK93" i="30" s="1"/>
  <c r="CJ40" i="30"/>
  <c r="CI40" i="30"/>
  <c r="CI93" i="30" s="1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Q92" i="30" s="1"/>
  <c r="CP39" i="30"/>
  <c r="CO39" i="30"/>
  <c r="CN39" i="30"/>
  <c r="CM39" i="30"/>
  <c r="CM92" i="30" s="1"/>
  <c r="CL39" i="30"/>
  <c r="CK39" i="30"/>
  <c r="CK92" i="30" s="1"/>
  <c r="CJ39" i="30"/>
  <c r="CI39" i="30"/>
  <c r="CI92" i="30" s="1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I91" i="30" s="1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Q90" i="30" s="1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X115" i="30" s="1"/>
  <c r="CW13" i="30"/>
  <c r="CV13" i="30"/>
  <c r="CU13" i="30"/>
  <c r="CU24" i="30" s="1"/>
  <c r="CU69" i="30" s="1"/>
  <c r="CU115" i="30" s="1"/>
  <c r="CT13" i="30"/>
  <c r="CT24" i="30" s="1"/>
  <c r="CT69" i="30" s="1"/>
  <c r="CT115" i="30" s="1"/>
  <c r="CS13" i="30"/>
  <c r="CR13" i="30"/>
  <c r="CR24" i="30" s="1"/>
  <c r="CR69" i="30" s="1"/>
  <c r="CR115" i="30" s="1"/>
  <c r="CP13" i="30"/>
  <c r="CP24" i="30" s="1"/>
  <c r="CP69" i="30" s="1"/>
  <c r="CP115" i="30" s="1"/>
  <c r="CO13" i="30"/>
  <c r="CO24" i="30" s="1"/>
  <c r="CO69" i="30" s="1"/>
  <c r="CO115" i="30" s="1"/>
  <c r="CN13" i="30"/>
  <c r="CM13" i="30"/>
  <c r="CL13" i="30"/>
  <c r="CL24" i="30" s="1"/>
  <c r="CL69" i="30" s="1"/>
  <c r="CL115" i="30" s="1"/>
  <c r="CK13" i="30"/>
  <c r="CK24" i="30" s="1"/>
  <c r="CK69" i="30" s="1"/>
  <c r="CK115" i="30" s="1"/>
  <c r="CJ13" i="30"/>
  <c r="CH13" i="30"/>
  <c r="CH24" i="30" s="1"/>
  <c r="CH69" i="30" s="1"/>
  <c r="CH115" i="30" s="1"/>
  <c r="CG13" i="30"/>
  <c r="CF13" i="30"/>
  <c r="CF24" i="30" s="1"/>
  <c r="CF69" i="30" s="1"/>
  <c r="CF115" i="30" s="1"/>
  <c r="CE13" i="30"/>
  <c r="CD13" i="30"/>
  <c r="CC13" i="30"/>
  <c r="CC24" i="30" s="1"/>
  <c r="CC69" i="30" s="1"/>
  <c r="CC115" i="30" s="1"/>
  <c r="CB13" i="30"/>
  <c r="CB24" i="30" s="1"/>
  <c r="CB69" i="30" s="1"/>
  <c r="CB115" i="30" s="1"/>
  <c r="BZ13" i="30"/>
  <c r="CY12" i="30"/>
  <c r="CY23" i="30" s="1"/>
  <c r="CY68" i="30" s="1"/>
  <c r="CY114" i="30" s="1"/>
  <c r="CX12" i="30"/>
  <c r="CW12" i="30"/>
  <c r="CW23" i="30" s="1"/>
  <c r="CW68" i="30" s="1"/>
  <c r="CW114" i="30" s="1"/>
  <c r="CV12" i="30"/>
  <c r="CU12" i="30"/>
  <c r="CT12" i="30"/>
  <c r="CS12" i="30"/>
  <c r="CS23" i="30" s="1"/>
  <c r="CS68" i="30" s="1"/>
  <c r="CS114" i="30" s="1"/>
  <c r="CR12" i="30"/>
  <c r="CQ12" i="30"/>
  <c r="CQ23" i="30" s="1"/>
  <c r="CQ68" i="30" s="1"/>
  <c r="CQ114" i="30" s="1"/>
  <c r="CP12" i="30"/>
  <c r="CO12" i="30"/>
  <c r="CO23" i="30" s="1"/>
  <c r="CO68" i="30" s="1"/>
  <c r="CO114" i="30" s="1"/>
  <c r="CN12" i="30"/>
  <c r="CM12" i="30"/>
  <c r="CL12" i="30"/>
  <c r="CK12" i="30"/>
  <c r="CK23" i="30" s="1"/>
  <c r="CK68" i="30" s="1"/>
  <c r="CK114" i="30" s="1"/>
  <c r="CJ12" i="30"/>
  <c r="CI12" i="30"/>
  <c r="CI23" i="30" s="1"/>
  <c r="CI68" i="30" s="1"/>
  <c r="CI114" i="30" s="1"/>
  <c r="CH12" i="30"/>
  <c r="CG12" i="30"/>
  <c r="CG23" i="30" s="1"/>
  <c r="CG68" i="30" s="1"/>
  <c r="CG114" i="30" s="1"/>
  <c r="CF12" i="30"/>
  <c r="CE12" i="30"/>
  <c r="CD12" i="30"/>
  <c r="CC12" i="30"/>
  <c r="CC23" i="30" s="1"/>
  <c r="CC68" i="30" s="1"/>
  <c r="CC114" i="30" s="1"/>
  <c r="CB12" i="30"/>
  <c r="BZ12" i="30"/>
  <c r="BZ23" i="30" s="1"/>
  <c r="BZ56" i="30" s="1"/>
  <c r="CY11" i="30"/>
  <c r="CX11" i="30"/>
  <c r="CX22" i="30" s="1"/>
  <c r="CX67" i="30" s="1"/>
  <c r="CX113" i="30" s="1"/>
  <c r="CW11" i="30"/>
  <c r="CV11" i="30"/>
  <c r="CU11" i="30"/>
  <c r="CT11" i="30"/>
  <c r="CT22" i="30" s="1"/>
  <c r="CT67" i="30" s="1"/>
  <c r="CT113" i="30" s="1"/>
  <c r="CS11" i="30"/>
  <c r="CR11" i="30"/>
  <c r="CR22" i="30" s="1"/>
  <c r="CR67" i="30" s="1"/>
  <c r="CR113" i="30" s="1"/>
  <c r="CQ11" i="30"/>
  <c r="CP11" i="30"/>
  <c r="CP22" i="30" s="1"/>
  <c r="CP67" i="30" s="1"/>
  <c r="CP113" i="30" s="1"/>
  <c r="CO11" i="30"/>
  <c r="CN11" i="30"/>
  <c r="CM11" i="30"/>
  <c r="CL11" i="30"/>
  <c r="CL22" i="30" s="1"/>
  <c r="CL67" i="30" s="1"/>
  <c r="CL113" i="30" s="1"/>
  <c r="CK11" i="30"/>
  <c r="CJ11" i="30"/>
  <c r="CI11" i="30"/>
  <c r="CH11" i="30"/>
  <c r="CH22" i="30" s="1"/>
  <c r="CH67" i="30" s="1"/>
  <c r="CH113" i="30" s="1"/>
  <c r="CG11" i="30"/>
  <c r="CF11" i="30"/>
  <c r="CE11" i="30"/>
  <c r="CD11" i="30"/>
  <c r="CD22" i="30" s="1"/>
  <c r="CD67" i="30" s="1"/>
  <c r="CD113" i="30" s="1"/>
  <c r="CC11" i="30"/>
  <c r="CB11" i="30"/>
  <c r="CB22" i="30" s="1"/>
  <c r="CB67" i="30" s="1"/>
  <c r="CB113" i="30" s="1"/>
  <c r="BZ11" i="30"/>
  <c r="CY10" i="30"/>
  <c r="CX10" i="30"/>
  <c r="CW10" i="30"/>
  <c r="CV10" i="30"/>
  <c r="CU10" i="30"/>
  <c r="CU21" i="30" s="1"/>
  <c r="CU66" i="30" s="1"/>
  <c r="CU112" i="30" s="1"/>
  <c r="CT10" i="30"/>
  <c r="CS10" i="30"/>
  <c r="CS21" i="30" s="1"/>
  <c r="CS66" i="30" s="1"/>
  <c r="CS112" i="30" s="1"/>
  <c r="CR10" i="30"/>
  <c r="CQ10" i="30"/>
  <c r="CQ21" i="30" s="1"/>
  <c r="CP10" i="30"/>
  <c r="CO10" i="30"/>
  <c r="CN10" i="30"/>
  <c r="CM10" i="30"/>
  <c r="CM21" i="30" s="1"/>
  <c r="CM66" i="30" s="1"/>
  <c r="CM112" i="30" s="1"/>
  <c r="CL10" i="30"/>
  <c r="CK10" i="30"/>
  <c r="CK21" i="30" s="1"/>
  <c r="CK66" i="30" s="1"/>
  <c r="CK112" i="30" s="1"/>
  <c r="CJ10" i="30"/>
  <c r="CI10" i="30"/>
  <c r="CI21" i="30" s="1"/>
  <c r="CI66" i="30" s="1"/>
  <c r="CI112" i="30" s="1"/>
  <c r="CH10" i="30"/>
  <c r="CG10" i="30"/>
  <c r="CF10" i="30"/>
  <c r="CE10" i="30"/>
  <c r="CE21" i="30" s="1"/>
  <c r="CE66" i="30" s="1"/>
  <c r="CE112" i="30" s="1"/>
  <c r="CD10" i="30"/>
  <c r="CC10" i="30"/>
  <c r="CC21" i="30" s="1"/>
  <c r="CC66" i="30" s="1"/>
  <c r="CC112" i="30" s="1"/>
  <c r="CB10" i="30"/>
  <c r="BZ10" i="30"/>
  <c r="BZ21" i="30" s="1"/>
  <c r="BZ54" i="30" s="1"/>
  <c r="CY9" i="30"/>
  <c r="CX9" i="30"/>
  <c r="CW9" i="30"/>
  <c r="CV9" i="30"/>
  <c r="CV20" i="30" s="1"/>
  <c r="CV65" i="30" s="1"/>
  <c r="CV111" i="30" s="1"/>
  <c r="CU9" i="30"/>
  <c r="CT9" i="30"/>
  <c r="CT20" i="30" s="1"/>
  <c r="CT65" i="30" s="1"/>
  <c r="CT111" i="30" s="1"/>
  <c r="CS9" i="30"/>
  <c r="CR9" i="30"/>
  <c r="CR20" i="30" s="1"/>
  <c r="CR65" i="30" s="1"/>
  <c r="CR111" i="30" s="1"/>
  <c r="CQ9" i="30"/>
  <c r="CP9" i="30"/>
  <c r="CO9" i="30"/>
  <c r="CN9" i="30"/>
  <c r="CN20" i="30" s="1"/>
  <c r="CN65" i="30" s="1"/>
  <c r="CN111" i="30" s="1"/>
  <c r="CM9" i="30"/>
  <c r="CL9" i="30"/>
  <c r="CL20" i="30" s="1"/>
  <c r="CL65" i="30" s="1"/>
  <c r="CL111" i="30" s="1"/>
  <c r="CK9" i="30"/>
  <c r="CJ9" i="30"/>
  <c r="CJ20" i="30" s="1"/>
  <c r="CJ65" i="30" s="1"/>
  <c r="CJ111" i="30" s="1"/>
  <c r="CI9" i="30"/>
  <c r="CH9" i="30"/>
  <c r="CG9" i="30"/>
  <c r="CF9" i="30"/>
  <c r="CF20" i="30" s="1"/>
  <c r="CF65" i="30" s="1"/>
  <c r="CF111" i="30" s="1"/>
  <c r="CE9" i="30"/>
  <c r="CD9" i="30"/>
  <c r="CD20" i="30" s="1"/>
  <c r="CD65" i="30" s="1"/>
  <c r="CD111" i="30" s="1"/>
  <c r="CC9" i="30"/>
  <c r="CB9" i="30"/>
  <c r="CB20" i="30" s="1"/>
  <c r="CB65" i="30" s="1"/>
  <c r="CB111" i="30" s="1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S19" i="30" s="1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C19" i="30" s="1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T18" i="30" s="1"/>
  <c r="CT63" i="30" s="1"/>
  <c r="CT109" i="30" s="1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L18" i="30" s="1"/>
  <c r="CL63" i="30" s="1"/>
  <c r="CL109" i="30" s="1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16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R98" i="30" s="1"/>
  <c r="BQ46" i="30"/>
  <c r="BP46" i="30"/>
  <c r="BO46" i="30"/>
  <c r="BN46" i="30"/>
  <c r="BN98" i="30" s="1"/>
  <c r="BM46" i="30"/>
  <c r="BL46" i="30"/>
  <c r="BL98" i="30" s="1"/>
  <c r="BK46" i="30"/>
  <c r="BJ46" i="30"/>
  <c r="BJ98" i="30" s="1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B98" i="30" s="1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R97" i="30" s="1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J97" i="30" s="1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B97" i="30" s="1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R96" i="30" s="1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J96" i="30" s="1"/>
  <c r="BI44" i="30"/>
  <c r="BH44" i="30"/>
  <c r="BG44" i="30"/>
  <c r="BF44" i="30"/>
  <c r="BF96" i="30" s="1"/>
  <c r="BE44" i="30"/>
  <c r="BD44" i="30"/>
  <c r="BD96" i="30" s="1"/>
  <c r="BC44" i="30"/>
  <c r="BB44" i="30"/>
  <c r="BB96" i="30" s="1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R95" i="30" s="1"/>
  <c r="BQ42" i="30"/>
  <c r="BP42" i="30"/>
  <c r="BO42" i="30"/>
  <c r="BN42" i="30"/>
  <c r="BN95" i="30" s="1"/>
  <c r="BM42" i="30"/>
  <c r="BL42" i="30"/>
  <c r="BL95" i="30" s="1"/>
  <c r="BK42" i="30"/>
  <c r="BJ42" i="30"/>
  <c r="BJ95" i="30" s="1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B95" i="30" s="1"/>
  <c r="BA42" i="30"/>
  <c r="AZ42" i="30"/>
  <c r="AY42" i="30"/>
  <c r="AX42" i="30"/>
  <c r="AX95" i="30" s="1"/>
  <c r="AW42" i="30"/>
  <c r="AV42" i="30"/>
  <c r="AV95" i="30" s="1"/>
  <c r="BS41" i="30"/>
  <c r="BR41" i="30"/>
  <c r="BR94" i="30" s="1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J94" i="30" s="1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B94" i="30" s="1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23" i="30" s="1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AT90" i="30" s="1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L23" i="30" s="1"/>
  <c r="BK12" i="30"/>
  <c r="BJ12" i="30"/>
  <c r="BI12" i="30"/>
  <c r="BH12" i="30"/>
  <c r="BH23" i="30" s="1"/>
  <c r="BG12" i="30"/>
  <c r="BF12" i="30"/>
  <c r="BF23" i="30" s="1"/>
  <c r="BE12" i="30"/>
  <c r="BD12" i="30"/>
  <c r="BD23" i="30" s="1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AV23" i="30" s="1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L22" i="30" s="1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AV22" i="30" s="1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D21" i="30" s="1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AV21" i="30" s="1"/>
  <c r="BS9" i="30"/>
  <c r="BR9" i="30"/>
  <c r="BQ9" i="30"/>
  <c r="BP9" i="30"/>
  <c r="BP20" i="30" s="1"/>
  <c r="BO9" i="30"/>
  <c r="BN9" i="30"/>
  <c r="BM9" i="30"/>
  <c r="BL9" i="30"/>
  <c r="BL20" i="30" s="1"/>
  <c r="BK9" i="30"/>
  <c r="BJ9" i="30"/>
  <c r="BI9" i="30"/>
  <c r="BH9" i="30"/>
  <c r="BH20" i="30" s="1"/>
  <c r="BG9" i="30"/>
  <c r="BF9" i="30"/>
  <c r="BF20" i="30" s="1"/>
  <c r="BE9" i="30"/>
  <c r="BD9" i="30"/>
  <c r="BD20" i="30" s="1"/>
  <c r="BC9" i="30"/>
  <c r="BB9" i="30"/>
  <c r="BA9" i="30"/>
  <c r="AZ9" i="30"/>
  <c r="AZ20" i="30" s="1"/>
  <c r="AY9" i="30"/>
  <c r="AX9" i="30"/>
  <c r="AX20" i="30" s="1"/>
  <c r="AW9" i="30"/>
  <c r="AV9" i="30"/>
  <c r="AV20" i="30" s="1"/>
  <c r="BS8" i="30"/>
  <c r="BR8" i="30"/>
  <c r="BQ8" i="30"/>
  <c r="BP8" i="30"/>
  <c r="BP19" i="30" s="1"/>
  <c r="BO8" i="30"/>
  <c r="BN8" i="30"/>
  <c r="BN19" i="30" s="1"/>
  <c r="BN75" i="30" s="1"/>
  <c r="BM8" i="30"/>
  <c r="BL8" i="30"/>
  <c r="BL19" i="30" s="1"/>
  <c r="BK8" i="30"/>
  <c r="BJ8" i="30"/>
  <c r="BI8" i="30"/>
  <c r="BH8" i="30"/>
  <c r="BH19" i="30" s="1"/>
  <c r="BG8" i="30"/>
  <c r="BF8" i="30"/>
  <c r="BF19" i="30" s="1"/>
  <c r="BF75" i="30" s="1"/>
  <c r="BE8" i="30"/>
  <c r="BD8" i="30"/>
  <c r="BD19" i="30" s="1"/>
  <c r="BC8" i="30"/>
  <c r="BB8" i="30"/>
  <c r="BA8" i="30"/>
  <c r="AZ8" i="30"/>
  <c r="AZ19" i="30" s="1"/>
  <c r="AY8" i="30"/>
  <c r="AX8" i="30"/>
  <c r="AX19" i="30" s="1"/>
  <c r="AX75" i="30" s="1"/>
  <c r="AW8" i="30"/>
  <c r="AV8" i="30"/>
  <c r="AV19" i="30" s="1"/>
  <c r="BS7" i="30"/>
  <c r="BR7" i="30"/>
  <c r="BQ7" i="30"/>
  <c r="BP7" i="30"/>
  <c r="BP18" i="30" s="1"/>
  <c r="BO7" i="30"/>
  <c r="BN7" i="30"/>
  <c r="BN18" i="30" s="1"/>
  <c r="BM7" i="30"/>
  <c r="BL7" i="30"/>
  <c r="BL18" i="30" s="1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G4" i="30"/>
  <c r="BG15" i="30" s="1"/>
  <c r="BF4" i="30"/>
  <c r="BF15" i="30" s="1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H5" i="31" s="1"/>
  <c r="C4" i="31"/>
  <c r="G5" i="31" s="1"/>
  <c r="B4" i="31"/>
  <c r="F5" i="31" s="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C130" i="31"/>
  <c r="B130" i="31"/>
  <c r="D130" i="31" s="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D126" i="31" s="1"/>
  <c r="C125" i="31"/>
  <c r="B125" i="31"/>
  <c r="D125" i="31" s="1"/>
  <c r="C124" i="31"/>
  <c r="B124" i="31"/>
  <c r="D124" i="31" s="1"/>
  <c r="C123" i="31"/>
  <c r="B123" i="31"/>
  <c r="D123" i="31" s="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Y98" i="30"/>
  <c r="DX98" i="30"/>
  <c r="DW98" i="30"/>
  <c r="DU98" i="30"/>
  <c r="DS98" i="30"/>
  <c r="DQ98" i="30"/>
  <c r="DP98" i="30"/>
  <c r="DO98" i="30"/>
  <c r="DM98" i="30"/>
  <c r="DK98" i="30"/>
  <c r="DI98" i="30"/>
  <c r="DH98" i="30"/>
  <c r="DG98" i="30"/>
  <c r="DE98" i="30"/>
  <c r="CX98" i="30"/>
  <c r="CW98" i="30"/>
  <c r="CV98" i="30"/>
  <c r="CT98" i="30"/>
  <c r="CP98" i="30"/>
  <c r="CO98" i="30"/>
  <c r="CN98" i="30"/>
  <c r="CL98" i="30"/>
  <c r="CK98" i="30"/>
  <c r="CJ98" i="30"/>
  <c r="CH98" i="30"/>
  <c r="CG98" i="30"/>
  <c r="CF98" i="30"/>
  <c r="CD98" i="30"/>
  <c r="BS98" i="30"/>
  <c r="BQ98" i="30"/>
  <c r="BP98" i="30"/>
  <c r="BO98" i="30"/>
  <c r="BM98" i="30"/>
  <c r="BK98" i="30"/>
  <c r="BI98" i="30"/>
  <c r="BH98" i="30"/>
  <c r="BG98" i="30"/>
  <c r="BE98" i="30"/>
  <c r="BA98" i="30"/>
  <c r="AZ98" i="30"/>
  <c r="AY98" i="30"/>
  <c r="AW98" i="30"/>
  <c r="EA97" i="30"/>
  <c r="DY97" i="30"/>
  <c r="DX97" i="30"/>
  <c r="DW97" i="30"/>
  <c r="DU97" i="30"/>
  <c r="DS97" i="30"/>
  <c r="DR97" i="30"/>
  <c r="DQ97" i="30"/>
  <c r="DP97" i="30"/>
  <c r="DO97" i="30"/>
  <c r="DM97" i="30"/>
  <c r="DK97" i="30"/>
  <c r="DI97" i="30"/>
  <c r="DH97" i="30"/>
  <c r="DG97" i="30"/>
  <c r="DE97" i="30"/>
  <c r="CX97" i="30"/>
  <c r="CW97" i="30"/>
  <c r="CV97" i="30"/>
  <c r="CT97" i="30"/>
  <c r="CS97" i="30"/>
  <c r="CP97" i="30"/>
  <c r="CO97" i="30"/>
  <c r="CN97" i="30"/>
  <c r="CL97" i="30"/>
  <c r="CJ97" i="30"/>
  <c r="CH97" i="30"/>
  <c r="CG97" i="30"/>
  <c r="CF97" i="30"/>
  <c r="CD97" i="30"/>
  <c r="CB97" i="30"/>
  <c r="BQ97" i="30"/>
  <c r="BP97" i="30"/>
  <c r="BO97" i="30"/>
  <c r="BM97" i="30"/>
  <c r="BI97" i="30"/>
  <c r="BH97" i="30"/>
  <c r="BG97" i="30"/>
  <c r="BE97" i="30"/>
  <c r="BA97" i="30"/>
  <c r="AZ97" i="30"/>
  <c r="AY97" i="30"/>
  <c r="AW97" i="30"/>
  <c r="EA96" i="30"/>
  <c r="DY96" i="30"/>
  <c r="DX96" i="30"/>
  <c r="DW96" i="30"/>
  <c r="DU96" i="30"/>
  <c r="DS96" i="30"/>
  <c r="DQ96" i="30"/>
  <c r="DP96" i="30"/>
  <c r="DO96" i="30"/>
  <c r="DM96" i="30"/>
  <c r="DK96" i="30"/>
  <c r="DI96" i="30"/>
  <c r="DH96" i="30"/>
  <c r="DG96" i="30"/>
  <c r="DE96" i="30"/>
  <c r="CX96" i="30"/>
  <c r="CW96" i="30"/>
  <c r="CV96" i="30"/>
  <c r="CT96" i="30"/>
  <c r="CR96" i="30"/>
  <c r="CP96" i="30"/>
  <c r="CO96" i="30"/>
  <c r="CN96" i="30"/>
  <c r="CL96" i="30"/>
  <c r="CJ96" i="30"/>
  <c r="CH96" i="30"/>
  <c r="CG96" i="30"/>
  <c r="CF96" i="30"/>
  <c r="CD96" i="30"/>
  <c r="BQ96" i="30"/>
  <c r="BP96" i="30"/>
  <c r="BO96" i="30"/>
  <c r="BM96" i="30"/>
  <c r="BI96" i="30"/>
  <c r="BH96" i="30"/>
  <c r="BG96" i="30"/>
  <c r="BE96" i="30"/>
  <c r="BC96" i="30"/>
  <c r="BA96" i="30"/>
  <c r="AZ96" i="30"/>
  <c r="AY96" i="30"/>
  <c r="AW96" i="30"/>
  <c r="EA95" i="30"/>
  <c r="DZ95" i="30"/>
  <c r="DY95" i="30"/>
  <c r="DX95" i="30"/>
  <c r="DW95" i="30"/>
  <c r="DU95" i="30"/>
  <c r="DS95" i="30"/>
  <c r="DQ95" i="30"/>
  <c r="DP95" i="30"/>
  <c r="DO95" i="30"/>
  <c r="DM95" i="30"/>
  <c r="DK95" i="30"/>
  <c r="DI95" i="30"/>
  <c r="DH95" i="30"/>
  <c r="DG95" i="30"/>
  <c r="DE95" i="30"/>
  <c r="CX95" i="30"/>
  <c r="CW95" i="30"/>
  <c r="CV95" i="30"/>
  <c r="CT95" i="30"/>
  <c r="CR95" i="30"/>
  <c r="CP95" i="30"/>
  <c r="CO95" i="30"/>
  <c r="CN95" i="30"/>
  <c r="CL95" i="30"/>
  <c r="CH95" i="30"/>
  <c r="CG95" i="30"/>
  <c r="CF95" i="30"/>
  <c r="CD95" i="30"/>
  <c r="BQ95" i="30"/>
  <c r="BP95" i="30"/>
  <c r="BO95" i="30"/>
  <c r="BM95" i="30"/>
  <c r="BK95" i="30"/>
  <c r="BI95" i="30"/>
  <c r="BH95" i="30"/>
  <c r="BG95" i="30"/>
  <c r="BE95" i="30"/>
  <c r="BA95" i="30"/>
  <c r="AZ95" i="30"/>
  <c r="AY95" i="30"/>
  <c r="AW95" i="30"/>
  <c r="EA94" i="30"/>
  <c r="DY94" i="30"/>
  <c r="DX94" i="30"/>
  <c r="DW94" i="30"/>
  <c r="DU94" i="30"/>
  <c r="DS94" i="30"/>
  <c r="DR94" i="30"/>
  <c r="DQ94" i="30"/>
  <c r="DP94" i="30"/>
  <c r="DO94" i="30"/>
  <c r="DM94" i="30"/>
  <c r="DK94" i="30"/>
  <c r="DI94" i="30"/>
  <c r="DH94" i="30"/>
  <c r="DG94" i="30"/>
  <c r="DE94" i="30"/>
  <c r="CX94" i="30"/>
  <c r="CW94" i="30"/>
  <c r="CV94" i="30"/>
  <c r="CT94" i="30"/>
  <c r="CQ94" i="30"/>
  <c r="CP94" i="30"/>
  <c r="CO94" i="30"/>
  <c r="CN94" i="30"/>
  <c r="CL94" i="30"/>
  <c r="CH94" i="30"/>
  <c r="CG94" i="30"/>
  <c r="CF94" i="30"/>
  <c r="CD94" i="30"/>
  <c r="CB94" i="30"/>
  <c r="BS94" i="30"/>
  <c r="BQ94" i="30"/>
  <c r="BP94" i="30"/>
  <c r="BO94" i="30"/>
  <c r="BM94" i="30"/>
  <c r="BI94" i="30"/>
  <c r="BH94" i="30"/>
  <c r="BG94" i="30"/>
  <c r="BE94" i="30"/>
  <c r="BA94" i="30"/>
  <c r="AZ94" i="30"/>
  <c r="AY94" i="30"/>
  <c r="AW94" i="30"/>
  <c r="EA93" i="30"/>
  <c r="DY93" i="30"/>
  <c r="DX93" i="30"/>
  <c r="DW93" i="30"/>
  <c r="DU93" i="30"/>
  <c r="DS93" i="30"/>
  <c r="DQ93" i="30"/>
  <c r="DP93" i="30"/>
  <c r="DO93" i="30"/>
  <c r="DM93" i="30"/>
  <c r="DL93" i="30"/>
  <c r="DK93" i="30"/>
  <c r="DI93" i="30"/>
  <c r="DH93" i="30"/>
  <c r="DG93" i="30"/>
  <c r="DE93" i="30"/>
  <c r="CX93" i="30"/>
  <c r="CW93" i="30"/>
  <c r="CV93" i="30"/>
  <c r="CT93" i="30"/>
  <c r="CP93" i="30"/>
  <c r="CO93" i="30"/>
  <c r="CN93" i="30"/>
  <c r="CL93" i="30"/>
  <c r="CJ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Y92" i="30"/>
  <c r="DX92" i="30"/>
  <c r="DW92" i="30"/>
  <c r="DU92" i="30"/>
  <c r="DT92" i="30"/>
  <c r="DS92" i="30"/>
  <c r="DQ92" i="30"/>
  <c r="DP92" i="30"/>
  <c r="DO92" i="30"/>
  <c r="DM92" i="30"/>
  <c r="DK92" i="30"/>
  <c r="DI92" i="30"/>
  <c r="DH92" i="30"/>
  <c r="DG92" i="30"/>
  <c r="DE92" i="30"/>
  <c r="CW92" i="30"/>
  <c r="CV92" i="30"/>
  <c r="CT92" i="30"/>
  <c r="CP92" i="30"/>
  <c r="CO92" i="30"/>
  <c r="CN92" i="30"/>
  <c r="CL92" i="30"/>
  <c r="CJ92" i="30"/>
  <c r="CH92" i="30"/>
  <c r="CD92" i="30"/>
  <c r="CC92" i="30"/>
  <c r="CB92" i="30"/>
  <c r="BQ92" i="30"/>
  <c r="BO92" i="30"/>
  <c r="BI92" i="30"/>
  <c r="BG92" i="30"/>
  <c r="BE92" i="30"/>
  <c r="BC92" i="30"/>
  <c r="BA92" i="30"/>
  <c r="AY92" i="30"/>
  <c r="EA91" i="30"/>
  <c r="DY91" i="30"/>
  <c r="DX91" i="30"/>
  <c r="DW91" i="30"/>
  <c r="DU91" i="30"/>
  <c r="DS91" i="30"/>
  <c r="DQ91" i="30"/>
  <c r="DP91" i="30"/>
  <c r="DO91" i="30"/>
  <c r="DM91" i="30"/>
  <c r="DK91" i="30"/>
  <c r="DI91" i="30"/>
  <c r="DH91" i="30"/>
  <c r="DG91" i="30"/>
  <c r="DE91" i="30"/>
  <c r="CW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Q90" i="30"/>
  <c r="DP90" i="30"/>
  <c r="DO90" i="30"/>
  <c r="DM90" i="30"/>
  <c r="DK90" i="30"/>
  <c r="DI90" i="30"/>
  <c r="DH90" i="30"/>
  <c r="DG90" i="30"/>
  <c r="DE90" i="30"/>
  <c r="CV90" i="30"/>
  <c r="CT90" i="30"/>
  <c r="CR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AZ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V31" i="30"/>
  <c r="DF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G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EB24" i="30"/>
  <c r="EB69" i="30" s="1"/>
  <c r="EB115" i="30" s="1"/>
  <c r="DX24" i="30"/>
  <c r="DX69" i="30" s="1"/>
  <c r="DX115" i="30" s="1"/>
  <c r="DW24" i="30"/>
  <c r="DW69" i="30" s="1"/>
  <c r="DW115" i="30" s="1"/>
  <c r="DP24" i="30"/>
  <c r="DO24" i="30"/>
  <c r="DO69" i="30" s="1"/>
  <c r="DO115" i="30" s="1"/>
  <c r="DH24" i="30"/>
  <c r="DH69" i="30" s="1"/>
  <c r="DH115" i="30" s="1"/>
  <c r="DG24" i="30"/>
  <c r="CV24" i="30"/>
  <c r="CV69" i="30" s="1"/>
  <c r="CV115" i="30" s="1"/>
  <c r="CN24" i="30"/>
  <c r="CN69" i="30" s="1"/>
  <c r="CN115" i="30" s="1"/>
  <c r="CM24" i="30"/>
  <c r="CM69" i="30" s="1"/>
  <c r="CM115" i="30" s="1"/>
  <c r="CJ24" i="30"/>
  <c r="CJ69" i="30" s="1"/>
  <c r="CJ115" i="30" s="1"/>
  <c r="CE24" i="30"/>
  <c r="CE69" i="30" s="1"/>
  <c r="CE115" i="30" s="1"/>
  <c r="BQ24" i="30"/>
  <c r="BI24" i="30"/>
  <c r="BA24" i="30"/>
  <c r="AW24" i="30"/>
  <c r="DZ23" i="30"/>
  <c r="DZ68" i="30" s="1"/>
  <c r="DZ114" i="30" s="1"/>
  <c r="DX23" i="30"/>
  <c r="DX68" i="30" s="1"/>
  <c r="DX114" i="30" s="1"/>
  <c r="DR23" i="30"/>
  <c r="DR68" i="30" s="1"/>
  <c r="DR114" i="30" s="1"/>
  <c r="DP23" i="30"/>
  <c r="DP68" i="30" s="1"/>
  <c r="DP114" i="30" s="1"/>
  <c r="DJ23" i="30"/>
  <c r="DH23" i="30"/>
  <c r="DH68" i="30" s="1"/>
  <c r="DH114" i="30" s="1"/>
  <c r="CX23" i="30"/>
  <c r="CX68" i="30" s="1"/>
  <c r="CX114" i="30" s="1"/>
  <c r="CV23" i="30"/>
  <c r="CV68" i="30" s="1"/>
  <c r="CV114" i="30" s="1"/>
  <c r="CP23" i="30"/>
  <c r="CP68" i="30" s="1"/>
  <c r="CP114" i="30" s="1"/>
  <c r="CN23" i="30"/>
  <c r="CH23" i="30"/>
  <c r="CH68" i="30" s="1"/>
  <c r="CH114" i="30" s="1"/>
  <c r="CF23" i="30"/>
  <c r="CF68" i="30" s="1"/>
  <c r="CF114" i="30" s="1"/>
  <c r="BS23" i="30"/>
  <c r="BQ23" i="30"/>
  <c r="BK23" i="30"/>
  <c r="BI23" i="30"/>
  <c r="BC23" i="30"/>
  <c r="BA23" i="30"/>
  <c r="EA22" i="30"/>
  <c r="EA67" i="30" s="1"/>
  <c r="EA113" i="30" s="1"/>
  <c r="DU22" i="30"/>
  <c r="DS22" i="30"/>
  <c r="DS67" i="30" s="1"/>
  <c r="DS113" i="30" s="1"/>
  <c r="DM22" i="30"/>
  <c r="DM67" i="30" s="1"/>
  <c r="DM113" i="30" s="1"/>
  <c r="DK22" i="30"/>
  <c r="DK67" i="30" s="1"/>
  <c r="DK113" i="30" s="1"/>
  <c r="DE22" i="30"/>
  <c r="DE67" i="30" s="1"/>
  <c r="DE113" i="30" s="1"/>
  <c r="CY22" i="30"/>
  <c r="CS22" i="30"/>
  <c r="CS67" i="30" s="1"/>
  <c r="CS113" i="30" s="1"/>
  <c r="CQ22" i="30"/>
  <c r="CQ67" i="30" s="1"/>
  <c r="CQ113" i="30" s="1"/>
  <c r="CK22" i="30"/>
  <c r="CK67" i="30" s="1"/>
  <c r="CK113" i="30" s="1"/>
  <c r="CI22" i="30"/>
  <c r="CI67" i="30" s="1"/>
  <c r="CI113" i="30" s="1"/>
  <c r="CC22" i="30"/>
  <c r="CC67" i="30" s="1"/>
  <c r="CC113" i="30" s="1"/>
  <c r="BZ22" i="30"/>
  <c r="BZ55" i="30" s="1"/>
  <c r="BD22" i="30"/>
  <c r="AT22" i="30"/>
  <c r="F22" i="30"/>
  <c r="C256" i="33" s="1"/>
  <c r="EA21" i="30"/>
  <c r="EA66" i="30" s="1"/>
  <c r="EA112" i="30" s="1"/>
  <c r="DS21" i="30"/>
  <c r="DS66" i="30" s="1"/>
  <c r="DS112" i="30" s="1"/>
  <c r="DO21" i="30"/>
  <c r="DO66" i="30" s="1"/>
  <c r="DO112" i="30" s="1"/>
  <c r="DK21" i="30"/>
  <c r="DK66" i="30" s="1"/>
  <c r="DK112" i="30" s="1"/>
  <c r="CY21" i="30"/>
  <c r="CY66" i="30" s="1"/>
  <c r="CY112" i="30" s="1"/>
  <c r="CW21" i="30"/>
  <c r="CW66" i="30" s="1"/>
  <c r="CW112" i="30" s="1"/>
  <c r="CO21" i="30"/>
  <c r="CO66" i="30" s="1"/>
  <c r="CO112" i="30" s="1"/>
  <c r="CG21" i="30"/>
  <c r="CG66" i="30" s="1"/>
  <c r="CG112" i="30" s="1"/>
  <c r="BR21" i="30"/>
  <c r="BR77" i="30" s="1"/>
  <c r="BL21" i="30"/>
  <c r="BJ21" i="30"/>
  <c r="BB21" i="30"/>
  <c r="F21" i="30"/>
  <c r="C255" i="33" s="1"/>
  <c r="DY20" i="30"/>
  <c r="DW20" i="30"/>
  <c r="DW65" i="30" s="1"/>
  <c r="DW111" i="30" s="1"/>
  <c r="DQ20" i="30"/>
  <c r="DQ65" i="30" s="1"/>
  <c r="DQ111" i="30" s="1"/>
  <c r="DO20" i="30"/>
  <c r="DI20" i="30"/>
  <c r="DI65" i="30" s="1"/>
  <c r="DI111" i="30" s="1"/>
  <c r="DG20" i="30"/>
  <c r="DG65" i="30" s="1"/>
  <c r="DG111" i="30" s="1"/>
  <c r="CW20" i="30"/>
  <c r="CW65" i="30" s="1"/>
  <c r="CW111" i="30" s="1"/>
  <c r="CU20" i="30"/>
  <c r="CU65" i="30" s="1"/>
  <c r="CU111" i="30" s="1"/>
  <c r="CO20" i="30"/>
  <c r="CO65" i="30" s="1"/>
  <c r="CO111" i="30" s="1"/>
  <c r="CM20" i="30"/>
  <c r="CM65" i="30" s="1"/>
  <c r="CM111" i="30" s="1"/>
  <c r="CG20" i="30"/>
  <c r="CG65" i="30" s="1"/>
  <c r="CG111" i="30" s="1"/>
  <c r="CE20" i="30"/>
  <c r="CE65" i="30" s="1"/>
  <c r="CE111" i="30" s="1"/>
  <c r="BR20" i="30"/>
  <c r="BJ20" i="30"/>
  <c r="BB20" i="30"/>
  <c r="BB76" i="30" s="1"/>
  <c r="AT20" i="30"/>
  <c r="F20" i="30"/>
  <c r="C254" i="33" s="1"/>
  <c r="DU19" i="30"/>
  <c r="DM19" i="30"/>
  <c r="DE19" i="30"/>
  <c r="CY19" i="30"/>
  <c r="CY64" i="30" s="1"/>
  <c r="CY110" i="30" s="1"/>
  <c r="CQ19" i="30"/>
  <c r="CQ64" i="30" s="1"/>
  <c r="CQ110" i="30" s="1"/>
  <c r="CK19" i="30"/>
  <c r="CI19" i="30"/>
  <c r="CI64" i="30" s="1"/>
  <c r="CI110" i="30" s="1"/>
  <c r="BZ19" i="30"/>
  <c r="BZ52" i="30" s="1"/>
  <c r="DZ18" i="30"/>
  <c r="DZ63" i="30" s="1"/>
  <c r="DZ109" i="30" s="1"/>
  <c r="DX18" i="30"/>
  <c r="DX63" i="30" s="1"/>
  <c r="DX109" i="30" s="1"/>
  <c r="DV18" i="30"/>
  <c r="DV63" i="30" s="1"/>
  <c r="DV109" i="30" s="1"/>
  <c r="DN18" i="30"/>
  <c r="DN63" i="30" s="1"/>
  <c r="DN109" i="30" s="1"/>
  <c r="DF18" i="30"/>
  <c r="DF63" i="30" s="1"/>
  <c r="DF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Z108" i="30" s="1"/>
  <c r="DX17" i="30"/>
  <c r="DX62" i="30" s="1"/>
  <c r="DX108" i="30" s="1"/>
  <c r="DV17" i="30"/>
  <c r="DV62" i="30" s="1"/>
  <c r="DV108" i="30" s="1"/>
  <c r="DR17" i="30"/>
  <c r="DR62" i="30" s="1"/>
  <c r="DR108" i="30" s="1"/>
  <c r="DP17" i="30"/>
  <c r="DP62" i="30" s="1"/>
  <c r="DP108" i="30" s="1"/>
  <c r="DN17" i="30"/>
  <c r="DN62" i="30" s="1"/>
  <c r="DN108" i="30" s="1"/>
  <c r="DJ17" i="30"/>
  <c r="DJ62" i="30" s="1"/>
  <c r="DJ108" i="30" s="1"/>
  <c r="DH17" i="30"/>
  <c r="DH62" i="30" s="1"/>
  <c r="DH108" i="30" s="1"/>
  <c r="DF17" i="30"/>
  <c r="DF62" i="30" s="1"/>
  <c r="DF108" i="30" s="1"/>
  <c r="CV17" i="30"/>
  <c r="CT17" i="30"/>
  <c r="CN17" i="30"/>
  <c r="CL17" i="30"/>
  <c r="CF17" i="30"/>
  <c r="CD17" i="30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X16" i="30"/>
  <c r="DX61" i="30" s="1"/>
  <c r="DX107" i="30" s="1"/>
  <c r="DP16" i="30"/>
  <c r="DP61" i="30" s="1"/>
  <c r="DP107" i="30" s="1"/>
  <c r="DH16" i="30"/>
  <c r="DH61" i="30" s="1"/>
  <c r="DH107" i="30" s="1"/>
  <c r="CT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Z106" i="30" s="1"/>
  <c r="DX15" i="30"/>
  <c r="DX60" i="30" s="1"/>
  <c r="DX106" i="30" s="1"/>
  <c r="DV15" i="30"/>
  <c r="DV60" i="30" s="1"/>
  <c r="DV106" i="30" s="1"/>
  <c r="DR15" i="30"/>
  <c r="DR60" i="30" s="1"/>
  <c r="DR106" i="30" s="1"/>
  <c r="DP15" i="30"/>
  <c r="DP60" i="30" s="1"/>
  <c r="DP106" i="30" s="1"/>
  <c r="DN15" i="30"/>
  <c r="DN60" i="30" s="1"/>
  <c r="DN106" i="30" s="1"/>
  <c r="DJ15" i="30"/>
  <c r="DJ60" i="30" s="1"/>
  <c r="DJ106" i="30" s="1"/>
  <c r="DH15" i="30"/>
  <c r="DH60" i="30" s="1"/>
  <c r="DH106" i="30" s="1"/>
  <c r="DF15" i="30"/>
  <c r="DF60" i="30" s="1"/>
  <c r="DF106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EA24" i="30"/>
  <c r="EA69" i="30" s="1"/>
  <c r="EA115" i="30" s="1"/>
  <c r="DZ24" i="30"/>
  <c r="DZ69" i="30" s="1"/>
  <c r="DZ115" i="30" s="1"/>
  <c r="DY24" i="30"/>
  <c r="DY69" i="30" s="1"/>
  <c r="DY115" i="30" s="1"/>
  <c r="DU24" i="30"/>
  <c r="DU69" i="30" s="1"/>
  <c r="DU115" i="30" s="1"/>
  <c r="DS24" i="30"/>
  <c r="DS69" i="30" s="1"/>
  <c r="DS115" i="30" s="1"/>
  <c r="DQ24" i="30"/>
  <c r="DQ69" i="30" s="1"/>
  <c r="DQ115" i="30" s="1"/>
  <c r="DM24" i="30"/>
  <c r="DM69" i="30" s="1"/>
  <c r="DM115" i="30" s="1"/>
  <c r="DK24" i="30"/>
  <c r="DK69" i="30" s="1"/>
  <c r="DK115" i="30" s="1"/>
  <c r="DJ24" i="30"/>
  <c r="DJ69" i="30" s="1"/>
  <c r="DJ115" i="30" s="1"/>
  <c r="DI24" i="30"/>
  <c r="DI69" i="30" s="1"/>
  <c r="DI115" i="30" s="1"/>
  <c r="DE24" i="30"/>
  <c r="DE69" i="30" s="1"/>
  <c r="DE115" i="30" s="1"/>
  <c r="CW24" i="30"/>
  <c r="CW69" i="30" s="1"/>
  <c r="CW115" i="30" s="1"/>
  <c r="CS24" i="30"/>
  <c r="CS69" i="30" s="1"/>
  <c r="CS115" i="30" s="1"/>
  <c r="CG24" i="30"/>
  <c r="CG69" i="30" s="1"/>
  <c r="CG115" i="30" s="1"/>
  <c r="CD24" i="30"/>
  <c r="CD69" i="30" s="1"/>
  <c r="CD115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B114" i="30" s="1"/>
  <c r="DY23" i="30"/>
  <c r="DY68" i="30" s="1"/>
  <c r="DY114" i="30" s="1"/>
  <c r="DV23" i="30"/>
  <c r="DV68" i="30" s="1"/>
  <c r="DV114" i="30" s="1"/>
  <c r="DT23" i="30"/>
  <c r="DT68" i="30" s="1"/>
  <c r="DT114" i="30" s="1"/>
  <c r="DQ23" i="30"/>
  <c r="DQ68" i="30" s="1"/>
  <c r="DQ114" i="30" s="1"/>
  <c r="DO23" i="30"/>
  <c r="DO68" i="30" s="1"/>
  <c r="DO114" i="30" s="1"/>
  <c r="DN23" i="30"/>
  <c r="DN68" i="30" s="1"/>
  <c r="DN114" i="30" s="1"/>
  <c r="DM23" i="30"/>
  <c r="DM68" i="30" s="1"/>
  <c r="DM114" i="30" s="1"/>
  <c r="DL23" i="30"/>
  <c r="DL68" i="30" s="1"/>
  <c r="DL114" i="30" s="1"/>
  <c r="DI23" i="30"/>
  <c r="DI68" i="30" s="1"/>
  <c r="DI114" i="30" s="1"/>
  <c r="DF23" i="30"/>
  <c r="DF68" i="30" s="1"/>
  <c r="DF114" i="30" s="1"/>
  <c r="DC23" i="30"/>
  <c r="DC56" i="30" s="1"/>
  <c r="CU23" i="30"/>
  <c r="CU68" i="30" s="1"/>
  <c r="CU114" i="30" s="1"/>
  <c r="CT23" i="30"/>
  <c r="CT68" i="30" s="1"/>
  <c r="CT114" i="30" s="1"/>
  <c r="CR23" i="30"/>
  <c r="CR68" i="30" s="1"/>
  <c r="CR114" i="30" s="1"/>
  <c r="CM23" i="30"/>
  <c r="CM68" i="30" s="1"/>
  <c r="CM114" i="30" s="1"/>
  <c r="CL23" i="30"/>
  <c r="CL68" i="30" s="1"/>
  <c r="CL114" i="30" s="1"/>
  <c r="CJ23" i="30"/>
  <c r="CJ68" i="30" s="1"/>
  <c r="CJ114" i="30" s="1"/>
  <c r="CE23" i="30"/>
  <c r="CE68" i="30" s="1"/>
  <c r="CE114" i="30" s="1"/>
  <c r="CD23" i="30"/>
  <c r="CD68" i="30" s="1"/>
  <c r="CD114" i="30" s="1"/>
  <c r="CB23" i="30"/>
  <c r="CB68" i="30" s="1"/>
  <c r="CB114" i="30" s="1"/>
  <c r="BR23" i="30"/>
  <c r="BO23" i="30"/>
  <c r="BJ23" i="30"/>
  <c r="BG23" i="30"/>
  <c r="BE23" i="30"/>
  <c r="BB23" i="30"/>
  <c r="AY23" i="30"/>
  <c r="EB22" i="30"/>
  <c r="EB67" i="30" s="1"/>
  <c r="EB113" i="30" s="1"/>
  <c r="DZ22" i="30"/>
  <c r="DZ67" i="30" s="1"/>
  <c r="DZ113" i="30" s="1"/>
  <c r="DY22" i="30"/>
  <c r="DY67" i="30" s="1"/>
  <c r="DY113" i="30" s="1"/>
  <c r="DW22" i="30"/>
  <c r="DW67" i="30" s="1"/>
  <c r="DW113" i="30" s="1"/>
  <c r="DR22" i="30"/>
  <c r="DR67" i="30" s="1"/>
  <c r="DR113" i="30" s="1"/>
  <c r="DQ22" i="30"/>
  <c r="DQ67" i="30" s="1"/>
  <c r="DQ113" i="30" s="1"/>
  <c r="DO22" i="30"/>
  <c r="DO67" i="30" s="1"/>
  <c r="DO113" i="30" s="1"/>
  <c r="DN22" i="30"/>
  <c r="DN67" i="30" s="1"/>
  <c r="DN113" i="30" s="1"/>
  <c r="DJ22" i="30"/>
  <c r="DJ67" i="30" s="1"/>
  <c r="DJ113" i="30" s="1"/>
  <c r="DI22" i="30"/>
  <c r="DI67" i="30" s="1"/>
  <c r="DI113" i="30" s="1"/>
  <c r="DG22" i="30"/>
  <c r="DG67" i="30" s="1"/>
  <c r="DG113" i="30" s="1"/>
  <c r="CW22" i="30"/>
  <c r="CW67" i="30" s="1"/>
  <c r="CW113" i="30" s="1"/>
  <c r="CV22" i="30"/>
  <c r="CV67" i="30" s="1"/>
  <c r="CV113" i="30" s="1"/>
  <c r="CU22" i="30"/>
  <c r="CU67" i="30" s="1"/>
  <c r="CU113" i="30" s="1"/>
  <c r="CO22" i="30"/>
  <c r="CO67" i="30" s="1"/>
  <c r="CO113" i="30" s="1"/>
  <c r="CN22" i="30"/>
  <c r="CN67" i="30" s="1"/>
  <c r="CN113" i="30" s="1"/>
  <c r="CM22" i="30"/>
  <c r="CM67" i="30" s="1"/>
  <c r="CM113" i="30" s="1"/>
  <c r="CJ22" i="30"/>
  <c r="CJ67" i="30" s="1"/>
  <c r="CJ113" i="30" s="1"/>
  <c r="CG22" i="30"/>
  <c r="CG67" i="30" s="1"/>
  <c r="CG113" i="30" s="1"/>
  <c r="CF22" i="30"/>
  <c r="CF67" i="30" s="1"/>
  <c r="CF113" i="30" s="1"/>
  <c r="CE22" i="30"/>
  <c r="CE67" i="30" s="1"/>
  <c r="CE113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EB112" i="30" s="1"/>
  <c r="DZ21" i="30"/>
  <c r="DZ66" i="30" s="1"/>
  <c r="DZ112" i="30" s="1"/>
  <c r="DX21" i="30"/>
  <c r="DX66" i="30" s="1"/>
  <c r="DX112" i="30" s="1"/>
  <c r="DV21" i="30"/>
  <c r="DV66" i="30" s="1"/>
  <c r="DV112" i="30" s="1"/>
  <c r="DT21" i="30"/>
  <c r="DT66" i="30" s="1"/>
  <c r="DT112" i="30" s="1"/>
  <c r="DR21" i="30"/>
  <c r="DR66" i="30" s="1"/>
  <c r="DR112" i="30" s="1"/>
  <c r="DP21" i="30"/>
  <c r="DP66" i="30" s="1"/>
  <c r="DP112" i="30" s="1"/>
  <c r="DN21" i="30"/>
  <c r="DN66" i="30" s="1"/>
  <c r="DN112" i="30" s="1"/>
  <c r="DL21" i="30"/>
  <c r="DL66" i="30" s="1"/>
  <c r="DL112" i="30" s="1"/>
  <c r="DJ21" i="30"/>
  <c r="DJ66" i="30" s="1"/>
  <c r="DJ112" i="30" s="1"/>
  <c r="DH21" i="30"/>
  <c r="DH66" i="30" s="1"/>
  <c r="DH112" i="30" s="1"/>
  <c r="DF21" i="30"/>
  <c r="DF66" i="30" s="1"/>
  <c r="DF112" i="30" s="1"/>
  <c r="DE21" i="30"/>
  <c r="DE66" i="30" s="1"/>
  <c r="DE112" i="30" s="1"/>
  <c r="DC43" i="30"/>
  <c r="CX21" i="30"/>
  <c r="CX66" i="30" s="1"/>
  <c r="CX112" i="30" s="1"/>
  <c r="CV21" i="30"/>
  <c r="CV66" i="30" s="1"/>
  <c r="CV112" i="30" s="1"/>
  <c r="CT21" i="30"/>
  <c r="CT66" i="30" s="1"/>
  <c r="CT112" i="30" s="1"/>
  <c r="CR21" i="30"/>
  <c r="CR66" i="30" s="1"/>
  <c r="CR112" i="30" s="1"/>
  <c r="CP21" i="30"/>
  <c r="CP66" i="30" s="1"/>
  <c r="CP112" i="30" s="1"/>
  <c r="CN21" i="30"/>
  <c r="CN66" i="30" s="1"/>
  <c r="CN112" i="30" s="1"/>
  <c r="CL21" i="30"/>
  <c r="CL66" i="30" s="1"/>
  <c r="CL112" i="30" s="1"/>
  <c r="CJ21" i="30"/>
  <c r="CJ66" i="30" s="1"/>
  <c r="CJ112" i="30" s="1"/>
  <c r="CH21" i="30"/>
  <c r="CH66" i="30" s="1"/>
  <c r="CH112" i="30" s="1"/>
  <c r="CF21" i="30"/>
  <c r="CF66" i="30" s="1"/>
  <c r="CF112" i="30" s="1"/>
  <c r="CD21" i="30"/>
  <c r="CD66" i="30" s="1"/>
  <c r="CD112" i="30" s="1"/>
  <c r="CB21" i="30"/>
  <c r="CB66" i="30" s="1"/>
  <c r="CB112" i="30" s="1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B111" i="30" s="1"/>
  <c r="EA20" i="30"/>
  <c r="EA65" i="30" s="1"/>
  <c r="EA111" i="30" s="1"/>
  <c r="DX20" i="30"/>
  <c r="DX65" i="30" s="1"/>
  <c r="DX111" i="30" s="1"/>
  <c r="DU20" i="30"/>
  <c r="DU65" i="30" s="1"/>
  <c r="DU111" i="30" s="1"/>
  <c r="DT20" i="30"/>
  <c r="DT65" i="30" s="1"/>
  <c r="DT111" i="30" s="1"/>
  <c r="DS20" i="30"/>
  <c r="DS65" i="30" s="1"/>
  <c r="DS111" i="30" s="1"/>
  <c r="DM20" i="30"/>
  <c r="DM65" i="30" s="1"/>
  <c r="DM111" i="30" s="1"/>
  <c r="DL20" i="30"/>
  <c r="DL65" i="30" s="1"/>
  <c r="DL111" i="30" s="1"/>
  <c r="DK20" i="30"/>
  <c r="DK65" i="30" s="1"/>
  <c r="DK111" i="30" s="1"/>
  <c r="DE20" i="30"/>
  <c r="DE65" i="30" s="1"/>
  <c r="DE111" i="30" s="1"/>
  <c r="CY20" i="30"/>
  <c r="CY65" i="30" s="1"/>
  <c r="CY111" i="30" s="1"/>
  <c r="CX20" i="30"/>
  <c r="CX65" i="30" s="1"/>
  <c r="CX111" i="30" s="1"/>
  <c r="CS20" i="30"/>
  <c r="CS65" i="30" s="1"/>
  <c r="CS111" i="30" s="1"/>
  <c r="CQ20" i="30"/>
  <c r="CQ65" i="30" s="1"/>
  <c r="CQ111" i="30" s="1"/>
  <c r="CP20" i="30"/>
  <c r="CP65" i="30" s="1"/>
  <c r="CP111" i="30" s="1"/>
  <c r="CK20" i="30"/>
  <c r="CK65" i="30" s="1"/>
  <c r="CK111" i="30" s="1"/>
  <c r="CI20" i="30"/>
  <c r="CI65" i="30" s="1"/>
  <c r="CI111" i="30" s="1"/>
  <c r="CH20" i="30"/>
  <c r="CH65" i="30" s="1"/>
  <c r="CH111" i="30" s="1"/>
  <c r="CC20" i="30"/>
  <c r="CC65" i="30" s="1"/>
  <c r="CC111" i="30" s="1"/>
  <c r="BZ42" i="30"/>
  <c r="BS20" i="30"/>
  <c r="BQ20" i="30"/>
  <c r="BO20" i="30"/>
  <c r="BN20" i="30"/>
  <c r="BM20" i="30"/>
  <c r="BK20" i="30"/>
  <c r="BI20" i="30"/>
  <c r="BG20" i="30"/>
  <c r="BE20" i="30"/>
  <c r="BC20" i="30"/>
  <c r="BA20" i="30"/>
  <c r="AY20" i="30"/>
  <c r="AW20" i="30"/>
  <c r="AT9" i="30"/>
  <c r="EB19" i="30"/>
  <c r="EB64" i="30" s="1"/>
  <c r="EB110" i="30" s="1"/>
  <c r="DZ19" i="30"/>
  <c r="DZ64" i="30" s="1"/>
  <c r="DZ110" i="30" s="1"/>
  <c r="DX19" i="30"/>
  <c r="DX64" i="30" s="1"/>
  <c r="DX110" i="30" s="1"/>
  <c r="DV19" i="30"/>
  <c r="DV64" i="30" s="1"/>
  <c r="DV110" i="30" s="1"/>
  <c r="DT19" i="30"/>
  <c r="DT64" i="30" s="1"/>
  <c r="DT110" i="30" s="1"/>
  <c r="DR19" i="30"/>
  <c r="DR64" i="30" s="1"/>
  <c r="DR110" i="30" s="1"/>
  <c r="DP19" i="30"/>
  <c r="DP64" i="30" s="1"/>
  <c r="DP110" i="30" s="1"/>
  <c r="DN19" i="30"/>
  <c r="DN64" i="30" s="1"/>
  <c r="DN110" i="30" s="1"/>
  <c r="DL19" i="30"/>
  <c r="DL64" i="30" s="1"/>
  <c r="DL110" i="30" s="1"/>
  <c r="DJ19" i="30"/>
  <c r="DJ64" i="30" s="1"/>
  <c r="DJ110" i="30" s="1"/>
  <c r="DH19" i="30"/>
  <c r="DH64" i="30" s="1"/>
  <c r="DH110" i="30" s="1"/>
  <c r="DF19" i="30"/>
  <c r="DF64" i="30" s="1"/>
  <c r="DF110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CB110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EA109" i="30" s="1"/>
  <c r="DY18" i="30"/>
  <c r="DY63" i="30" s="1"/>
  <c r="DY109" i="30" s="1"/>
  <c r="DW18" i="30"/>
  <c r="DW63" i="30" s="1"/>
  <c r="DW109" i="30" s="1"/>
  <c r="DU18" i="30"/>
  <c r="DU63" i="30" s="1"/>
  <c r="DU109" i="30" s="1"/>
  <c r="DS18" i="30"/>
  <c r="DS63" i="30" s="1"/>
  <c r="DS109" i="30" s="1"/>
  <c r="DQ18" i="30"/>
  <c r="DQ63" i="30" s="1"/>
  <c r="DQ109" i="30" s="1"/>
  <c r="DO18" i="30"/>
  <c r="DO63" i="30" s="1"/>
  <c r="DO109" i="30" s="1"/>
  <c r="DM18" i="30"/>
  <c r="DM63" i="30" s="1"/>
  <c r="DM109" i="30" s="1"/>
  <c r="DL18" i="30"/>
  <c r="DL63" i="30" s="1"/>
  <c r="DL109" i="30" s="1"/>
  <c r="DK18" i="30"/>
  <c r="DK63" i="30" s="1"/>
  <c r="DK109" i="30" s="1"/>
  <c r="DI18" i="30"/>
  <c r="DI63" i="30" s="1"/>
  <c r="DI109" i="30" s="1"/>
  <c r="DG18" i="30"/>
  <c r="DG63" i="30" s="1"/>
  <c r="DG109" i="30" s="1"/>
  <c r="DE18" i="30"/>
  <c r="DE63" i="30" s="1"/>
  <c r="DE109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J18" i="30"/>
  <c r="BE18" i="30"/>
  <c r="BD18" i="30"/>
  <c r="BB18" i="30"/>
  <c r="AW18" i="30"/>
  <c r="EB17" i="30"/>
  <c r="EB62" i="30" s="1"/>
  <c r="EB108" i="30" s="1"/>
  <c r="EA17" i="30"/>
  <c r="EA62" i="30" s="1"/>
  <c r="EA108" i="30" s="1"/>
  <c r="DW17" i="30"/>
  <c r="DW62" i="30" s="1"/>
  <c r="DW108" i="30" s="1"/>
  <c r="DU17" i="30"/>
  <c r="DU62" i="30" s="1"/>
  <c r="DU108" i="30" s="1"/>
  <c r="DT17" i="30"/>
  <c r="DT62" i="30" s="1"/>
  <c r="DT108" i="30" s="1"/>
  <c r="DO17" i="30"/>
  <c r="DO62" i="30" s="1"/>
  <c r="DO108" i="30" s="1"/>
  <c r="DL17" i="30"/>
  <c r="DL62" i="30" s="1"/>
  <c r="DL108" i="30" s="1"/>
  <c r="DG17" i="30"/>
  <c r="DG62" i="30" s="1"/>
  <c r="DG108" i="30" s="1"/>
  <c r="DC17" i="30"/>
  <c r="DC50" i="30" s="1"/>
  <c r="CU17" i="30"/>
  <c r="CS17" i="30"/>
  <c r="CR17" i="30"/>
  <c r="CK17" i="30"/>
  <c r="CJ17" i="30"/>
  <c r="CC17" i="30"/>
  <c r="CB17" i="30"/>
  <c r="CB62" i="30" s="1"/>
  <c r="CB108" i="30" s="1"/>
  <c r="BR17" i="30"/>
  <c r="BM17" i="30"/>
  <c r="BJ17" i="30"/>
  <c r="BE17" i="30"/>
  <c r="BB17" i="30"/>
  <c r="AW17" i="30"/>
  <c r="EA16" i="30"/>
  <c r="EA61" i="30" s="1"/>
  <c r="EA107" i="30" s="1"/>
  <c r="DY16" i="30"/>
  <c r="DY61" i="30" s="1"/>
  <c r="DY107" i="30" s="1"/>
  <c r="DW16" i="30"/>
  <c r="DW61" i="30" s="1"/>
  <c r="DW107" i="30" s="1"/>
  <c r="DU16" i="30"/>
  <c r="DU61" i="30" s="1"/>
  <c r="DU107" i="30" s="1"/>
  <c r="DS16" i="30"/>
  <c r="DS61" i="30" s="1"/>
  <c r="DS107" i="30" s="1"/>
  <c r="DQ16" i="30"/>
  <c r="DQ61" i="30" s="1"/>
  <c r="DQ107" i="30" s="1"/>
  <c r="DO16" i="30"/>
  <c r="DO61" i="30" s="1"/>
  <c r="DO107" i="30" s="1"/>
  <c r="DM16" i="30"/>
  <c r="DM61" i="30" s="1"/>
  <c r="DM107" i="30" s="1"/>
  <c r="DL16" i="30"/>
  <c r="DL61" i="30" s="1"/>
  <c r="DL107" i="30" s="1"/>
  <c r="DK16" i="30"/>
  <c r="DK61" i="30" s="1"/>
  <c r="DK107" i="30" s="1"/>
  <c r="DI16" i="30"/>
  <c r="DI61" i="30" s="1"/>
  <c r="DI107" i="30" s="1"/>
  <c r="DG16" i="30"/>
  <c r="DG61" i="30" s="1"/>
  <c r="DG107" i="30" s="1"/>
  <c r="DE16" i="30"/>
  <c r="DE61" i="30" s="1"/>
  <c r="DE107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B106" i="30" s="1"/>
  <c r="DY15" i="30"/>
  <c r="DY60" i="30" s="1"/>
  <c r="DY106" i="30" s="1"/>
  <c r="DT15" i="30"/>
  <c r="DT60" i="30" s="1"/>
  <c r="DT106" i="30" s="1"/>
  <c r="DQ15" i="30"/>
  <c r="DQ60" i="30" s="1"/>
  <c r="DQ106" i="30" s="1"/>
  <c r="DL15" i="30"/>
  <c r="DL60" i="30" s="1"/>
  <c r="DL106" i="30" s="1"/>
  <c r="DI15" i="30"/>
  <c r="DI60" i="30" s="1"/>
  <c r="DI106" i="30" s="1"/>
  <c r="DG15" i="30"/>
  <c r="DG60" i="30" s="1"/>
  <c r="DG106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M15" i="30"/>
  <c r="BL15" i="30"/>
  <c r="BH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V46" i="29" s="1"/>
  <c r="V50" i="29" s="1"/>
  <c r="U166" i="29"/>
  <c r="T166" i="29"/>
  <c r="S166" i="29"/>
  <c r="R166" i="29"/>
  <c r="R47" i="29" s="1"/>
  <c r="R51" i="29" s="1"/>
  <c r="Q166" i="29"/>
  <c r="P166" i="29"/>
  <c r="O166" i="29"/>
  <c r="N166" i="29"/>
  <c r="M166" i="29"/>
  <c r="L166" i="29"/>
  <c r="K166" i="29"/>
  <c r="J166" i="29"/>
  <c r="J46" i="29" s="1"/>
  <c r="J50" i="29" s="1"/>
  <c r="I166" i="29"/>
  <c r="I47" i="29" s="1"/>
  <c r="I51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K25" i="29" s="1"/>
  <c r="K29" i="29" s="1"/>
  <c r="J123" i="29"/>
  <c r="J26" i="29" s="1"/>
  <c r="J30" i="29" s="1"/>
  <c r="I123" i="29"/>
  <c r="H123" i="29"/>
  <c r="G123" i="29"/>
  <c r="F123" i="29"/>
  <c r="E123" i="29"/>
  <c r="D123" i="29"/>
  <c r="C123" i="29"/>
  <c r="C25" i="29" s="1"/>
  <c r="C29" i="29" s="1"/>
  <c r="AA118" i="29"/>
  <c r="AA117" i="29"/>
  <c r="T117" i="29" s="1"/>
  <c r="O117" i="29"/>
  <c r="K117" i="29"/>
  <c r="AA116" i="29"/>
  <c r="T116" i="29" s="1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S51" i="29" s="1"/>
  <c r="K46" i="29"/>
  <c r="K50" i="29" s="1"/>
  <c r="C40" i="29"/>
  <c r="C27" i="29" s="1"/>
  <c r="C31" i="29" s="1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V32" i="28" s="1"/>
  <c r="U31" i="28"/>
  <c r="T31" i="28"/>
  <c r="U30" i="28"/>
  <c r="T30" i="28"/>
  <c r="V30" i="28" s="1"/>
  <c r="U29" i="28"/>
  <c r="T29" i="28"/>
  <c r="U28" i="28"/>
  <c r="T28" i="28"/>
  <c r="U27" i="28"/>
  <c r="T27" i="28"/>
  <c r="U26" i="28"/>
  <c r="T26" i="28"/>
  <c r="U25" i="28"/>
  <c r="T25" i="28"/>
  <c r="U24" i="28"/>
  <c r="T24" i="28"/>
  <c r="V24" i="28" s="1"/>
  <c r="K71" i="28"/>
  <c r="C39" i="33" s="1"/>
  <c r="D39" i="33" s="1"/>
  <c r="K11" i="28"/>
  <c r="K10" i="28"/>
  <c r="C9" i="33" s="1"/>
  <c r="D9" i="33" s="1"/>
  <c r="AT12" i="30" l="1"/>
  <c r="BL27" i="30"/>
  <c r="DH31" i="30"/>
  <c r="DX31" i="30"/>
  <c r="AT97" i="30"/>
  <c r="BB35" i="30"/>
  <c r="Z171" i="31"/>
  <c r="AC171" i="31" s="1"/>
  <c r="T171" i="31"/>
  <c r="Y171" i="31"/>
  <c r="X171" i="31"/>
  <c r="Y175" i="31"/>
  <c r="X175" i="31"/>
  <c r="AA175" i="31" s="1"/>
  <c r="Z175" i="31"/>
  <c r="AC175" i="31" s="1"/>
  <c r="T175" i="31"/>
  <c r="AI175" i="31" s="1"/>
  <c r="Z179" i="31"/>
  <c r="AC179" i="31" s="1"/>
  <c r="T179" i="31"/>
  <c r="AG179" i="31" s="1"/>
  <c r="Y179" i="31"/>
  <c r="X179" i="31"/>
  <c r="Y183" i="31"/>
  <c r="X183" i="31"/>
  <c r="AA183" i="31" s="1"/>
  <c r="T183" i="31"/>
  <c r="AI183" i="31" s="1"/>
  <c r="Z183" i="31"/>
  <c r="AC183" i="31" s="1"/>
  <c r="Z195" i="31"/>
  <c r="AC195" i="31" s="1"/>
  <c r="Y195" i="31"/>
  <c r="AB195" i="31" s="1"/>
  <c r="X195" i="31"/>
  <c r="T195" i="31"/>
  <c r="X199" i="31"/>
  <c r="AA199" i="31" s="1"/>
  <c r="T199" i="31"/>
  <c r="Z199" i="31"/>
  <c r="Y199" i="31"/>
  <c r="AB199" i="31" s="1"/>
  <c r="Z203" i="31"/>
  <c r="AC203" i="31" s="1"/>
  <c r="Y203" i="31"/>
  <c r="AB203" i="31" s="1"/>
  <c r="X203" i="31"/>
  <c r="T203" i="31"/>
  <c r="X207" i="31"/>
  <c r="T207" i="31"/>
  <c r="Z207" i="31"/>
  <c r="AC207" i="31" s="1"/>
  <c r="Y207" i="31"/>
  <c r="AB207" i="31" s="1"/>
  <c r="Z201" i="28"/>
  <c r="AC201" i="28" s="1"/>
  <c r="X201" i="28"/>
  <c r="AA201" i="28" s="1"/>
  <c r="T201" i="28"/>
  <c r="Y201" i="28"/>
  <c r="I75" i="29"/>
  <c r="E116" i="29"/>
  <c r="BZ32" i="30"/>
  <c r="AT15" i="30"/>
  <c r="BN27" i="30"/>
  <c r="DI31" i="30"/>
  <c r="DY31" i="30"/>
  <c r="BE35" i="30"/>
  <c r="CV91" i="30"/>
  <c r="AF142" i="31"/>
  <c r="AF136" i="31"/>
  <c r="AF130" i="31"/>
  <c r="AF145" i="31"/>
  <c r="AF139" i="31"/>
  <c r="AF133" i="31"/>
  <c r="AF127" i="31"/>
  <c r="CI90" i="30"/>
  <c r="CY60" i="30"/>
  <c r="CY106" i="30" s="1"/>
  <c r="F75" i="29"/>
  <c r="Y173" i="28"/>
  <c r="AB173" i="28" s="1"/>
  <c r="Z173" i="28"/>
  <c r="AC173" i="28" s="1"/>
  <c r="X173" i="28"/>
  <c r="AA173" i="28" s="1"/>
  <c r="T173" i="28"/>
  <c r="Y181" i="28"/>
  <c r="Z181" i="28"/>
  <c r="AC181" i="28" s="1"/>
  <c r="T181" i="28"/>
  <c r="X181" i="28"/>
  <c r="AA181" i="28" s="1"/>
  <c r="Z193" i="28"/>
  <c r="AC193" i="28" s="1"/>
  <c r="X193" i="28"/>
  <c r="AA193" i="28" s="1"/>
  <c r="T193" i="28"/>
  <c r="Y193" i="28"/>
  <c r="T205" i="28"/>
  <c r="Z205" i="28"/>
  <c r="Y205" i="28"/>
  <c r="AB205" i="28" s="1"/>
  <c r="X205" i="28"/>
  <c r="AA205" i="28" s="1"/>
  <c r="V25" i="28"/>
  <c r="W25" i="28" s="1"/>
  <c r="V29" i="28"/>
  <c r="Z29" i="28" s="1"/>
  <c r="V33" i="28"/>
  <c r="W33" i="28" s="1"/>
  <c r="T174" i="28"/>
  <c r="Z174" i="28"/>
  <c r="Y174" i="28"/>
  <c r="AB174" i="28" s="1"/>
  <c r="X174" i="28"/>
  <c r="AA174" i="28" s="1"/>
  <c r="Z178" i="28"/>
  <c r="AC178" i="28" s="1"/>
  <c r="X178" i="28"/>
  <c r="AA178" i="28" s="1"/>
  <c r="T178" i="28"/>
  <c r="Y178" i="28"/>
  <c r="AB178" i="28" s="1"/>
  <c r="T182" i="28"/>
  <c r="Z182" i="28"/>
  <c r="Y182" i="28"/>
  <c r="AB182" i="28" s="1"/>
  <c r="X182" i="28"/>
  <c r="AA182" i="28" s="1"/>
  <c r="Z194" i="28"/>
  <c r="AC194" i="28" s="1"/>
  <c r="T194" i="28"/>
  <c r="V194" i="28" s="1"/>
  <c r="Y194" i="28"/>
  <c r="AB194" i="28" s="1"/>
  <c r="X194" i="28"/>
  <c r="AA194" i="28" s="1"/>
  <c r="Y198" i="28"/>
  <c r="X198" i="28"/>
  <c r="Z198" i="28"/>
  <c r="AC198" i="28" s="1"/>
  <c r="T198" i="28"/>
  <c r="AJ198" i="28" s="1"/>
  <c r="Z202" i="28"/>
  <c r="AC202" i="28" s="1"/>
  <c r="T202" i="28"/>
  <c r="AG202" i="28" s="1"/>
  <c r="Y202" i="28"/>
  <c r="AB202" i="28" s="1"/>
  <c r="X202" i="28"/>
  <c r="AA202" i="28" s="1"/>
  <c r="Y206" i="28"/>
  <c r="AB206" i="28" s="1"/>
  <c r="X206" i="28"/>
  <c r="Z206" i="28"/>
  <c r="T206" i="28"/>
  <c r="AJ206" i="28" s="1"/>
  <c r="M75" i="29"/>
  <c r="S3" i="29"/>
  <c r="AV27" i="30"/>
  <c r="BO27" i="30"/>
  <c r="DM31" i="30"/>
  <c r="BG35" i="30"/>
  <c r="Z172" i="31"/>
  <c r="Y172" i="31"/>
  <c r="AB172" i="31" s="1"/>
  <c r="X172" i="31"/>
  <c r="AA172" i="31" s="1"/>
  <c r="T172" i="31"/>
  <c r="W172" i="31" s="1"/>
  <c r="X176" i="31"/>
  <c r="AA176" i="31" s="1"/>
  <c r="T176" i="31"/>
  <c r="AJ176" i="31" s="1"/>
  <c r="Z176" i="31"/>
  <c r="Y176" i="31"/>
  <c r="Z180" i="31"/>
  <c r="Y180" i="31"/>
  <c r="AB180" i="31" s="1"/>
  <c r="X180" i="31"/>
  <c r="AA180" i="31" s="1"/>
  <c r="T180" i="31"/>
  <c r="X184" i="31"/>
  <c r="AA184" i="31" s="1"/>
  <c r="T184" i="31"/>
  <c r="U184" i="31" s="1"/>
  <c r="Z184" i="31"/>
  <c r="AC184" i="31" s="1"/>
  <c r="Y184" i="31"/>
  <c r="Y196" i="31"/>
  <c r="AB196" i="31" s="1"/>
  <c r="T196" i="31"/>
  <c r="W196" i="31" s="1"/>
  <c r="Z196" i="31"/>
  <c r="AC196" i="31" s="1"/>
  <c r="X196" i="31"/>
  <c r="AA196" i="31" s="1"/>
  <c r="Z200" i="31"/>
  <c r="AC200" i="31" s="1"/>
  <c r="Y200" i="31"/>
  <c r="AB200" i="31" s="1"/>
  <c r="X200" i="31"/>
  <c r="T200" i="31"/>
  <c r="Y204" i="31"/>
  <c r="AB204" i="31" s="1"/>
  <c r="T204" i="31"/>
  <c r="Z204" i="31"/>
  <c r="AC204" i="31" s="1"/>
  <c r="X204" i="31"/>
  <c r="AA204" i="31" s="1"/>
  <c r="AG142" i="31"/>
  <c r="AG136" i="31"/>
  <c r="AG130" i="31"/>
  <c r="AG145" i="31"/>
  <c r="AG139" i="31"/>
  <c r="AG133" i="31"/>
  <c r="AG127" i="31"/>
  <c r="D16" i="30"/>
  <c r="F16" i="30" s="1"/>
  <c r="AK191" i="33" s="1"/>
  <c r="AO191" i="33" s="1"/>
  <c r="V28" i="28"/>
  <c r="AB28" i="28" s="1"/>
  <c r="Z185" i="28"/>
  <c r="AC185" i="28" s="1"/>
  <c r="Y185" i="28"/>
  <c r="AB185" i="28" s="1"/>
  <c r="X185" i="28"/>
  <c r="T185" i="28"/>
  <c r="AJ185" i="28" s="1"/>
  <c r="O75" i="29"/>
  <c r="AX27" i="30"/>
  <c r="DN31" i="30"/>
  <c r="BH35" i="30"/>
  <c r="AH145" i="31"/>
  <c r="AH139" i="31"/>
  <c r="AH133" i="31"/>
  <c r="AH127" i="31"/>
  <c r="AH142" i="31"/>
  <c r="AH136" i="31"/>
  <c r="AH130" i="31"/>
  <c r="BB90" i="30"/>
  <c r="BF90" i="30"/>
  <c r="BN90" i="30"/>
  <c r="CY62" i="30"/>
  <c r="CY108" i="30" s="1"/>
  <c r="Z171" i="28"/>
  <c r="T171" i="28"/>
  <c r="U171" i="28" s="1"/>
  <c r="Y171" i="28"/>
  <c r="X171" i="28"/>
  <c r="Y175" i="28"/>
  <c r="AB175" i="28" s="1"/>
  <c r="Z175" i="28"/>
  <c r="AC175" i="28" s="1"/>
  <c r="X175" i="28"/>
  <c r="T175" i="28"/>
  <c r="Z179" i="28"/>
  <c r="AC179" i="28" s="1"/>
  <c r="T179" i="28"/>
  <c r="V179" i="28" s="1"/>
  <c r="Y179" i="28"/>
  <c r="X179" i="28"/>
  <c r="AA179" i="28" s="1"/>
  <c r="Y183" i="28"/>
  <c r="AB183" i="28" s="1"/>
  <c r="X183" i="28"/>
  <c r="AA183" i="28" s="1"/>
  <c r="T183" i="28"/>
  <c r="Z183" i="28"/>
  <c r="Z195" i="28"/>
  <c r="AC195" i="28" s="1"/>
  <c r="Y195" i="28"/>
  <c r="AB195" i="28" s="1"/>
  <c r="X195" i="28"/>
  <c r="T195" i="28"/>
  <c r="U195" i="28" s="1"/>
  <c r="X199" i="28"/>
  <c r="AA199" i="28" s="1"/>
  <c r="T199" i="28"/>
  <c r="Z199" i="28"/>
  <c r="Y199" i="28"/>
  <c r="Z203" i="28"/>
  <c r="AC203" i="28" s="1"/>
  <c r="Y203" i="28"/>
  <c r="AB203" i="28" s="1"/>
  <c r="X203" i="28"/>
  <c r="T203" i="28"/>
  <c r="X207" i="28"/>
  <c r="AA207" i="28" s="1"/>
  <c r="T207" i="28"/>
  <c r="V207" i="28" s="1"/>
  <c r="Z207" i="28"/>
  <c r="AC207" i="28" s="1"/>
  <c r="Y207" i="28"/>
  <c r="Q75" i="29"/>
  <c r="AY27" i="30"/>
  <c r="DP31" i="30"/>
  <c r="BN35" i="30"/>
  <c r="BJ35" i="30"/>
  <c r="Y173" i="31"/>
  <c r="AB173" i="31" s="1"/>
  <c r="T173" i="31"/>
  <c r="Z173" i="31"/>
  <c r="X173" i="31"/>
  <c r="AA173" i="31" s="1"/>
  <c r="Z177" i="31"/>
  <c r="AC177" i="31" s="1"/>
  <c r="Y177" i="31"/>
  <c r="X177" i="31"/>
  <c r="AA177" i="31" s="1"/>
  <c r="T177" i="31"/>
  <c r="U177" i="31" s="1"/>
  <c r="Y181" i="31"/>
  <c r="AB181" i="31" s="1"/>
  <c r="T181" i="31"/>
  <c r="AJ181" i="31" s="1"/>
  <c r="Z181" i="31"/>
  <c r="X181" i="31"/>
  <c r="AA181" i="31" s="1"/>
  <c r="Z185" i="31"/>
  <c r="AC185" i="31" s="1"/>
  <c r="Y185" i="31"/>
  <c r="X185" i="31"/>
  <c r="AA185" i="31" s="1"/>
  <c r="T185" i="31"/>
  <c r="Z193" i="31"/>
  <c r="AC193" i="31" s="1"/>
  <c r="X193" i="31"/>
  <c r="T193" i="31"/>
  <c r="Y193" i="31"/>
  <c r="AB193" i="31" s="1"/>
  <c r="T197" i="31"/>
  <c r="AG197" i="31" s="1"/>
  <c r="Z197" i="31"/>
  <c r="Y197" i="31"/>
  <c r="AB197" i="31" s="1"/>
  <c r="X197" i="31"/>
  <c r="AA197" i="31" s="1"/>
  <c r="Z201" i="31"/>
  <c r="AC201" i="31" s="1"/>
  <c r="X201" i="31"/>
  <c r="AA201" i="31" s="1"/>
  <c r="T201" i="31"/>
  <c r="Y201" i="31"/>
  <c r="AB201" i="31" s="1"/>
  <c r="T205" i="31"/>
  <c r="V205" i="31" s="1"/>
  <c r="Z205" i="31"/>
  <c r="Y205" i="31"/>
  <c r="AB205" i="31" s="1"/>
  <c r="X205" i="31"/>
  <c r="AI145" i="31"/>
  <c r="AI146" i="31" s="1"/>
  <c r="AI139" i="31"/>
  <c r="AI140" i="31" s="1"/>
  <c r="AI133" i="31"/>
  <c r="AI127" i="31"/>
  <c r="AI128" i="31" s="1"/>
  <c r="AI142" i="31"/>
  <c r="AI143" i="31" s="1"/>
  <c r="AI136" i="31"/>
  <c r="AI130" i="31"/>
  <c r="AI131" i="31" s="1"/>
  <c r="Z177" i="28"/>
  <c r="AC177" i="28" s="1"/>
  <c r="Y177" i="28"/>
  <c r="AB177" i="28" s="1"/>
  <c r="X177" i="28"/>
  <c r="AA177" i="28" s="1"/>
  <c r="T177" i="28"/>
  <c r="T197" i="28"/>
  <c r="Z197" i="28"/>
  <c r="AC197" i="28" s="1"/>
  <c r="Y197" i="28"/>
  <c r="X197" i="28"/>
  <c r="AA197" i="28" s="1"/>
  <c r="G75" i="29"/>
  <c r="S75" i="29"/>
  <c r="C113" i="29"/>
  <c r="U117" i="29"/>
  <c r="E157" i="29"/>
  <c r="BD27" i="30"/>
  <c r="EB31" i="30"/>
  <c r="DQ31" i="30"/>
  <c r="AW35" i="30"/>
  <c r="BO35" i="30"/>
  <c r="U133" i="31"/>
  <c r="U137" i="31"/>
  <c r="U132" i="31"/>
  <c r="K110" i="31" s="1"/>
  <c r="U136" i="31"/>
  <c r="L114" i="31" s="1"/>
  <c r="U135" i="31"/>
  <c r="K113" i="31" s="1"/>
  <c r="U134" i="31"/>
  <c r="V26" i="28"/>
  <c r="AC26" i="28" s="1"/>
  <c r="K72" i="28"/>
  <c r="C40" i="33" s="1"/>
  <c r="D40" i="33" s="1"/>
  <c r="V27" i="28"/>
  <c r="AB27" i="28" s="1"/>
  <c r="V31" i="28"/>
  <c r="AC31" i="28" s="1"/>
  <c r="Z172" i="28"/>
  <c r="X172" i="28"/>
  <c r="AA172" i="28" s="1"/>
  <c r="T172" i="28"/>
  <c r="Y172" i="28"/>
  <c r="AB172" i="28" s="1"/>
  <c r="X176" i="28"/>
  <c r="AA176" i="28" s="1"/>
  <c r="T176" i="28"/>
  <c r="W176" i="28" s="1"/>
  <c r="Z176" i="28"/>
  <c r="Y176" i="28"/>
  <c r="AB176" i="28" s="1"/>
  <c r="Z180" i="28"/>
  <c r="AC180" i="28" s="1"/>
  <c r="Y180" i="28"/>
  <c r="AB180" i="28" s="1"/>
  <c r="X180" i="28"/>
  <c r="T180" i="28"/>
  <c r="AF180" i="28" s="1"/>
  <c r="X184" i="28"/>
  <c r="AA184" i="28" s="1"/>
  <c r="T184" i="28"/>
  <c r="AG184" i="28" s="1"/>
  <c r="Z184" i="28"/>
  <c r="AC184" i="28" s="1"/>
  <c r="Y184" i="28"/>
  <c r="AB184" i="28" s="1"/>
  <c r="Y196" i="28"/>
  <c r="AB196" i="28" s="1"/>
  <c r="Z196" i="28"/>
  <c r="AC196" i="28" s="1"/>
  <c r="X196" i="28"/>
  <c r="T196" i="28"/>
  <c r="Z200" i="28"/>
  <c r="AC200" i="28" s="1"/>
  <c r="Y200" i="28"/>
  <c r="AB200" i="28" s="1"/>
  <c r="X200" i="28"/>
  <c r="AA200" i="28" s="1"/>
  <c r="T200" i="28"/>
  <c r="Y204" i="28"/>
  <c r="AB204" i="28" s="1"/>
  <c r="Z204" i="28"/>
  <c r="AC204" i="28" s="1"/>
  <c r="X204" i="28"/>
  <c r="T204" i="28"/>
  <c r="E75" i="29"/>
  <c r="U75" i="29"/>
  <c r="G157" i="29"/>
  <c r="BD4" i="29"/>
  <c r="BE4" i="29" s="1"/>
  <c r="BF4" i="29" s="1"/>
  <c r="DE31" i="30"/>
  <c r="AY35" i="30"/>
  <c r="T174" i="31"/>
  <c r="Z174" i="31"/>
  <c r="AC174" i="31" s="1"/>
  <c r="Y174" i="31"/>
  <c r="AB174" i="31" s="1"/>
  <c r="X174" i="31"/>
  <c r="AA174" i="31" s="1"/>
  <c r="Z178" i="31"/>
  <c r="X178" i="31"/>
  <c r="T178" i="31"/>
  <c r="AG178" i="31" s="1"/>
  <c r="Y178" i="31"/>
  <c r="AB178" i="31" s="1"/>
  <c r="T182" i="31"/>
  <c r="Z182" i="31"/>
  <c r="AC182" i="31" s="1"/>
  <c r="Y182" i="31"/>
  <c r="AB182" i="31" s="1"/>
  <c r="X182" i="31"/>
  <c r="AA182" i="31" s="1"/>
  <c r="Z194" i="31"/>
  <c r="AC194" i="31" s="1"/>
  <c r="T194" i="31"/>
  <c r="U194" i="31" s="1"/>
  <c r="Y194" i="31"/>
  <c r="AB194" i="31" s="1"/>
  <c r="X194" i="31"/>
  <c r="AA194" i="31" s="1"/>
  <c r="Y198" i="31"/>
  <c r="X198" i="31"/>
  <c r="AA198" i="31" s="1"/>
  <c r="Z198" i="31"/>
  <c r="AC198" i="31" s="1"/>
  <c r="T198" i="31"/>
  <c r="Z202" i="31"/>
  <c r="AC202" i="31" s="1"/>
  <c r="T202" i="31"/>
  <c r="AF202" i="31" s="1"/>
  <c r="Y202" i="31"/>
  <c r="X202" i="31"/>
  <c r="AA202" i="31" s="1"/>
  <c r="Y206" i="31"/>
  <c r="X206" i="31"/>
  <c r="Z206" i="31"/>
  <c r="AC206" i="31" s="1"/>
  <c r="T206" i="31"/>
  <c r="AI206" i="31" s="1"/>
  <c r="W136" i="3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B170" i="28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AX99" i="30" s="1"/>
  <c r="AX100" i="30" s="1"/>
  <c r="AX101" i="30" s="1"/>
  <c r="G71" i="29"/>
  <c r="P76" i="29"/>
  <c r="V28" i="31"/>
  <c r="Z47" i="29"/>
  <c r="Z51" i="29" s="1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DW112" i="30" s="1"/>
  <c r="C182" i="33"/>
  <c r="D182" i="33" s="1"/>
  <c r="AJ215" i="33" s="1"/>
  <c r="X271" i="31"/>
  <c r="AC176" i="28"/>
  <c r="I71" i="29"/>
  <c r="R75" i="29"/>
  <c r="Q76" i="29"/>
  <c r="W113" i="29"/>
  <c r="F116" i="29"/>
  <c r="Y116" i="29"/>
  <c r="F156" i="29"/>
  <c r="I46" i="29"/>
  <c r="I50" i="29" s="1"/>
  <c r="Q47" i="29"/>
  <c r="Q51" i="29" s="1"/>
  <c r="Y47" i="29"/>
  <c r="Y51" i="29" s="1"/>
  <c r="CC62" i="30"/>
  <c r="CC108" i="30" s="1"/>
  <c r="DE75" i="30"/>
  <c r="DE64" i="30"/>
  <c r="DE110" i="30" s="1"/>
  <c r="BJ29" i="30"/>
  <c r="DO33" i="30"/>
  <c r="CH91" i="30"/>
  <c r="AC172" i="31"/>
  <c r="AB176" i="31"/>
  <c r="AC176" i="31"/>
  <c r="AC180" i="31"/>
  <c r="AB184" i="31"/>
  <c r="AA200" i="31"/>
  <c r="AF200" i="31"/>
  <c r="C187" i="33"/>
  <c r="D187" i="33" s="1"/>
  <c r="AJ218" i="33" s="1"/>
  <c r="AA204" i="28"/>
  <c r="CC75" i="30"/>
  <c r="CC64" i="30"/>
  <c r="CC110" i="30" s="1"/>
  <c r="AB193" i="28"/>
  <c r="BP29" i="30"/>
  <c r="DR33" i="30"/>
  <c r="AX92" i="30"/>
  <c r="BF92" i="30"/>
  <c r="BN92" i="30"/>
  <c r="BN99" i="30" s="1"/>
  <c r="BN100" i="30" s="1"/>
  <c r="BN101" i="30" s="1"/>
  <c r="CC90" i="30"/>
  <c r="AA180" i="28"/>
  <c r="AA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DM110" i="30" s="1"/>
  <c r="CQ77" i="30"/>
  <c r="CQ66" i="30"/>
  <c r="CQ112" i="30" s="1"/>
  <c r="BR29" i="30"/>
  <c r="DU33" i="30"/>
  <c r="AZ90" i="30"/>
  <c r="AC173" i="31"/>
  <c r="AI173" i="31"/>
  <c r="AB177" i="31"/>
  <c r="AC181" i="31"/>
  <c r="V193" i="31"/>
  <c r="AC197" i="31"/>
  <c r="AJ201" i="31"/>
  <c r="AC205" i="31"/>
  <c r="AA205" i="31"/>
  <c r="AI137" i="31"/>
  <c r="AF172" i="28"/>
  <c r="AC172" i="28"/>
  <c r="AB181" i="28"/>
  <c r="AB197" i="28"/>
  <c r="G116" i="29"/>
  <c r="CY78" i="30"/>
  <c r="CY67" i="30"/>
  <c r="CY113" i="30" s="1"/>
  <c r="CN79" i="30"/>
  <c r="CN68" i="30"/>
  <c r="CN114" i="30" s="1"/>
  <c r="CY90" i="30"/>
  <c r="AC174" i="28"/>
  <c r="AC182" i="28"/>
  <c r="AB198" i="28"/>
  <c r="AC206" i="28"/>
  <c r="M110" i="29"/>
  <c r="S115" i="29"/>
  <c r="M116" i="29"/>
  <c r="S156" i="29"/>
  <c r="C160" i="29"/>
  <c r="DO76" i="30"/>
  <c r="DO65" i="30"/>
  <c r="DO111" i="30" s="1"/>
  <c r="DP80" i="30"/>
  <c r="DP69" i="30"/>
  <c r="DP115" i="30" s="1"/>
  <c r="DE33" i="30"/>
  <c r="DW33" i="30"/>
  <c r="DG80" i="30"/>
  <c r="DG69" i="30"/>
  <c r="DG115" i="30" s="1"/>
  <c r="AJ173" i="28"/>
  <c r="AB201" i="28"/>
  <c r="AI201" i="28"/>
  <c r="CI15" i="30"/>
  <c r="J75" i="29"/>
  <c r="E76" i="29"/>
  <c r="T71" i="29"/>
  <c r="Y115" i="29"/>
  <c r="N116" i="29"/>
  <c r="C154" i="29"/>
  <c r="U156" i="29"/>
  <c r="M160" i="29"/>
  <c r="DU75" i="30"/>
  <c r="DU64" i="30"/>
  <c r="DU110" i="30" s="1"/>
  <c r="DG33" i="30"/>
  <c r="DZ33" i="30"/>
  <c r="AA170" i="31"/>
  <c r="U174" i="31"/>
  <c r="AC178" i="31"/>
  <c r="AA178" i="31"/>
  <c r="AB202" i="31"/>
  <c r="AA206" i="31"/>
  <c r="AB206" i="31"/>
  <c r="AC183" i="28"/>
  <c r="V183" i="28"/>
  <c r="AA195" i="28"/>
  <c r="AA203" i="28"/>
  <c r="AB207" i="28"/>
  <c r="I76" i="29"/>
  <c r="O116" i="29"/>
  <c r="O160" i="29"/>
  <c r="CS75" i="30"/>
  <c r="CS64" i="30"/>
  <c r="CS110" i="30" s="1"/>
  <c r="AZ29" i="30"/>
  <c r="AZ74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175" i="28"/>
  <c r="AB179" i="28"/>
  <c r="AC19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Y111" i="30" s="1"/>
  <c r="DU78" i="30"/>
  <c r="DU67" i="30"/>
  <c r="DU113" i="30" s="1"/>
  <c r="DJ79" i="30"/>
  <c r="DJ68" i="30"/>
  <c r="DJ114" i="30" s="1"/>
  <c r="AB175" i="31"/>
  <c r="AA179" i="31"/>
  <c r="AB179" i="31"/>
  <c r="AB183" i="31"/>
  <c r="AA195" i="31"/>
  <c r="AC199" i="31"/>
  <c r="AA203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K51" i="29" s="1"/>
  <c r="S46" i="29"/>
  <c r="S50" i="29" s="1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C72" i="29"/>
  <c r="Q72" i="29"/>
  <c r="Q73" i="29"/>
  <c r="I112" i="29"/>
  <c r="K113" i="29"/>
  <c r="J25" i="29"/>
  <c r="J29" i="29" s="1"/>
  <c r="R25" i="29"/>
  <c r="R29" i="29" s="1"/>
  <c r="Z25" i="29"/>
  <c r="Z29" i="29" s="1"/>
  <c r="I159" i="29"/>
  <c r="I160" i="29"/>
  <c r="W160" i="29"/>
  <c r="O161" i="29"/>
  <c r="E47" i="29"/>
  <c r="E51" i="29" s="1"/>
  <c r="M47" i="29"/>
  <c r="M51" i="29" s="1"/>
  <c r="U46" i="29"/>
  <c r="U50" i="29" s="1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F51" i="29" s="1"/>
  <c r="N47" i="29"/>
  <c r="N51" i="29" s="1"/>
  <c r="V47" i="29"/>
  <c r="V51" i="29" s="1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G51" i="29" s="1"/>
  <c r="O47" i="29"/>
  <c r="O51" i="29" s="1"/>
  <c r="W47" i="29"/>
  <c r="W51" i="29" s="1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D8" i="29" s="1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T29" i="29" s="1"/>
  <c r="E71" i="29"/>
  <c r="E3" i="29"/>
  <c r="E8" i="29" s="1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M50" i="29" s="1"/>
  <c r="W46" i="29"/>
  <c r="W50" i="29" s="1"/>
  <c r="J47" i="29"/>
  <c r="J51" i="29" s="1"/>
  <c r="U47" i="29"/>
  <c r="U51" i="29" s="1"/>
  <c r="H71" i="29"/>
  <c r="S71" i="29"/>
  <c r="K74" i="29"/>
  <c r="X74" i="29"/>
  <c r="Q110" i="29"/>
  <c r="M153" i="29"/>
  <c r="I156" i="29"/>
  <c r="V156" i="29"/>
  <c r="K157" i="29"/>
  <c r="C46" i="29"/>
  <c r="C50" i="29" s="1"/>
  <c r="N46" i="29"/>
  <c r="N50" i="29" s="1"/>
  <c r="Y46" i="29"/>
  <c r="Y50" i="29" s="1"/>
  <c r="Y110" i="29"/>
  <c r="S113" i="29"/>
  <c r="S117" i="29"/>
  <c r="O153" i="29"/>
  <c r="Y155" i="29"/>
  <c r="K156" i="29"/>
  <c r="W156" i="29"/>
  <c r="M157" i="29"/>
  <c r="E46" i="29"/>
  <c r="E50" i="29" s="1"/>
  <c r="O46" i="29"/>
  <c r="O50" i="29" s="1"/>
  <c r="Z46" i="29"/>
  <c r="Z50" i="29" s="1"/>
  <c r="K71" i="29"/>
  <c r="U71" i="29"/>
  <c r="M74" i="29"/>
  <c r="Y75" i="29"/>
  <c r="S153" i="29"/>
  <c r="M156" i="29"/>
  <c r="Y156" i="29"/>
  <c r="O157" i="29"/>
  <c r="C159" i="29"/>
  <c r="F46" i="29"/>
  <c r="F50" i="29" s="1"/>
  <c r="Q46" i="29"/>
  <c r="Q50" i="29" s="1"/>
  <c r="C47" i="29"/>
  <c r="C51" i="29" s="1"/>
  <c r="L71" i="29"/>
  <c r="W71" i="29"/>
  <c r="G72" i="29"/>
  <c r="R72" i="29"/>
  <c r="P74" i="29"/>
  <c r="S157" i="29"/>
  <c r="G46" i="29"/>
  <c r="G50" i="29" s="1"/>
  <c r="R46" i="29"/>
  <c r="R50" i="29" s="1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S62" i="29" s="1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J4" i="29"/>
  <c r="R4" i="29"/>
  <c r="Z4" i="29"/>
  <c r="G74" i="29"/>
  <c r="U74" i="29"/>
  <c r="H47" i="29"/>
  <c r="H51" i="29" s="1"/>
  <c r="P47" i="29"/>
  <c r="P51" i="29" s="1"/>
  <c r="X47" i="29"/>
  <c r="X51" i="29" s="1"/>
  <c r="D47" i="29"/>
  <c r="D51" i="29" s="1"/>
  <c r="L47" i="29"/>
  <c r="L51" i="29" s="1"/>
  <c r="T47" i="29"/>
  <c r="T51" i="29" s="1"/>
  <c r="C61" i="29"/>
  <c r="C48" i="29" s="1"/>
  <c r="C52" i="29" s="1"/>
  <c r="L5" i="31"/>
  <c r="Z258" i="31"/>
  <c r="AA258" i="31" s="1"/>
  <c r="Z256" i="31"/>
  <c r="AA256" i="31" s="1"/>
  <c r="Z260" i="31"/>
  <c r="AA260" i="31" s="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D62" i="30" s="1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K100" i="30" s="1"/>
  <c r="DK101" i="30" s="1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BN115" i="30" s="1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AY115" i="30" s="1"/>
  <c r="BG80" i="30"/>
  <c r="BG69" i="30"/>
  <c r="BG115" i="30" s="1"/>
  <c r="BO80" i="30"/>
  <c r="BO69" i="30"/>
  <c r="BO115" i="30" s="1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B115" i="30" s="1"/>
  <c r="BJ80" i="30"/>
  <c r="BJ69" i="30"/>
  <c r="BJ115" i="30" s="1"/>
  <c r="BR69" i="30"/>
  <c r="BR115" i="30" s="1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AZ115" i="30" s="1"/>
  <c r="BH80" i="30"/>
  <c r="BH69" i="30"/>
  <c r="BH115" i="30" s="1"/>
  <c r="BP80" i="30"/>
  <c r="BP69" i="30"/>
  <c r="BP115" i="30" s="1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BI115" i="30" s="1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C106" i="30"/>
  <c r="DC71" i="30"/>
  <c r="DC39" i="30"/>
  <c r="DC62" i="30"/>
  <c r="DC19" i="30"/>
  <c r="DC52" i="30" s="1"/>
  <c r="AW80" i="30"/>
  <c r="AW69" i="30"/>
  <c r="AW115" i="30" s="1"/>
  <c r="BE80" i="30"/>
  <c r="BE69" i="30"/>
  <c r="BE115" i="30" s="1"/>
  <c r="BM69" i="30"/>
  <c r="BM115" i="30" s="1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C115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AV115" i="30" s="1"/>
  <c r="BD35" i="30"/>
  <c r="BD69" i="30" s="1"/>
  <c r="BD115" i="30" s="1"/>
  <c r="BL35" i="30"/>
  <c r="BL69" i="30" s="1"/>
  <c r="BL115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F115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AF181" i="31"/>
  <c r="W274" i="31"/>
  <c r="AM218" i="33" s="1"/>
  <c r="AG181" i="31"/>
  <c r="Z259" i="31"/>
  <c r="AA259" i="31" s="1"/>
  <c r="Z257" i="31"/>
  <c r="AA257" i="31" s="1"/>
  <c r="AI181" i="31"/>
  <c r="X246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D50" i="29" s="1"/>
  <c r="L46" i="29"/>
  <c r="L50" i="29" s="1"/>
  <c r="T46" i="29"/>
  <c r="T50" i="29" s="1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H50" i="29" s="1"/>
  <c r="P46" i="29"/>
  <c r="P50" i="29" s="1"/>
  <c r="X46" i="29"/>
  <c r="X50" i="29" s="1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AC171" i="28"/>
  <c r="AA206" i="28"/>
  <c r="K73" i="28"/>
  <c r="AP7" i="29" s="1"/>
  <c r="Y30" i="28"/>
  <c r="X30" i="28"/>
  <c r="AC30" i="28"/>
  <c r="Z30" i="28"/>
  <c r="W30" i="28"/>
  <c r="AB30" i="28"/>
  <c r="AA30" i="28"/>
  <c r="AA196" i="28"/>
  <c r="AA198" i="28"/>
  <c r="Y24" i="28"/>
  <c r="AB32" i="28"/>
  <c r="AA32" i="28"/>
  <c r="X32" i="28"/>
  <c r="Z24" i="28"/>
  <c r="W32" i="28"/>
  <c r="AA24" i="28"/>
  <c r="Z27" i="28"/>
  <c r="Y27" i="28"/>
  <c r="Y31" i="28"/>
  <c r="Y32" i="28"/>
  <c r="X24" i="28"/>
  <c r="W24" i="28"/>
  <c r="AB24" i="28"/>
  <c r="AA31" i="28"/>
  <c r="Z32" i="28"/>
  <c r="S228" i="28"/>
  <c r="W27" i="28"/>
  <c r="AC32" i="28"/>
  <c r="AF201" i="28"/>
  <c r="U201" i="28"/>
  <c r="AG201" i="28"/>
  <c r="AJ201" i="28"/>
  <c r="W201" i="28"/>
  <c r="V201" i="28"/>
  <c r="AC20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L8" i="29" l="1"/>
  <c r="AG179" i="28"/>
  <c r="Z26" i="28"/>
  <c r="AI205" i="31"/>
  <c r="Y29" i="28"/>
  <c r="AA28" i="28"/>
  <c r="AI197" i="31"/>
  <c r="AC28" i="28"/>
  <c r="W28" i="28"/>
  <c r="W26" i="28"/>
  <c r="Y28" i="28"/>
  <c r="AA29" i="28"/>
  <c r="N8" i="29"/>
  <c r="O8" i="29"/>
  <c r="U8" i="29"/>
  <c r="U201" i="29" s="1"/>
  <c r="Q8" i="29"/>
  <c r="Q201" i="29" s="1"/>
  <c r="BD106" i="30"/>
  <c r="BE108" i="30"/>
  <c r="BL108" i="30"/>
  <c r="BJ106" i="30"/>
  <c r="AZ109" i="30"/>
  <c r="AY107" i="30"/>
  <c r="BD109" i="30"/>
  <c r="BB109" i="30"/>
  <c r="BB108" i="30"/>
  <c r="BN106" i="30"/>
  <c r="AF195" i="28"/>
  <c r="AJ195" i="28"/>
  <c r="V206" i="31"/>
  <c r="Z33" i="28"/>
  <c r="X26" i="28"/>
  <c r="W29" i="28"/>
  <c r="W206" i="31"/>
  <c r="BQ109" i="30"/>
  <c r="BD108" i="30"/>
  <c r="BH106" i="30"/>
  <c r="BH108" i="30"/>
  <c r="BM106" i="30"/>
  <c r="AA27" i="28"/>
  <c r="AG206" i="31"/>
  <c r="AA26" i="28"/>
  <c r="AA33" i="28"/>
  <c r="AC33" i="28"/>
  <c r="Y26" i="28"/>
  <c r="BC109" i="30"/>
  <c r="BB106" i="30"/>
  <c r="BF106" i="30"/>
  <c r="BF117" i="30" s="1"/>
  <c r="Q5" i="30" s="1"/>
  <c r="X27" i="28"/>
  <c r="X28" i="28"/>
  <c r="AB26" i="28"/>
  <c r="X29" i="28"/>
  <c r="X33" i="28"/>
  <c r="BA109" i="30"/>
  <c r="BA108" i="30"/>
  <c r="BI106" i="30"/>
  <c r="BN108" i="30"/>
  <c r="AX107" i="30"/>
  <c r="AZ106" i="30"/>
  <c r="BD107" i="30"/>
  <c r="BE106" i="30"/>
  <c r="Y33" i="28"/>
  <c r="AB33" i="28"/>
  <c r="AB29" i="28"/>
  <c r="Z28" i="28"/>
  <c r="BF108" i="30"/>
  <c r="BL106" i="30"/>
  <c r="BM108" i="30"/>
  <c r="AV107" i="30"/>
  <c r="CQ107" i="30"/>
  <c r="CR106" i="30"/>
  <c r="CW106" i="30"/>
  <c r="W31" i="28"/>
  <c r="X31" i="28"/>
  <c r="AJ179" i="28"/>
  <c r="W197" i="31"/>
  <c r="W205" i="31"/>
  <c r="V175" i="31"/>
  <c r="AG175" i="31"/>
  <c r="U179" i="28"/>
  <c r="AI179" i="28"/>
  <c r="V197" i="31"/>
  <c r="W175" i="31"/>
  <c r="CD108" i="30"/>
  <c r="Z31" i="28"/>
  <c r="AB31" i="28"/>
  <c r="U197" i="31"/>
  <c r="AF205" i="31"/>
  <c r="U205" i="31"/>
  <c r="AF197" i="31"/>
  <c r="AJ205" i="31"/>
  <c r="AJ197" i="31"/>
  <c r="AG205" i="31"/>
  <c r="CV108" i="30"/>
  <c r="CT107" i="30"/>
  <c r="CH107" i="30"/>
  <c r="Z25" i="28"/>
  <c r="AB25" i="28"/>
  <c r="CT108" i="30"/>
  <c r="X25" i="28"/>
  <c r="CW108" i="30"/>
  <c r="CH108" i="30"/>
  <c r="CS107" i="30"/>
  <c r="CN107" i="30"/>
  <c r="CT106" i="30"/>
  <c r="CJ106" i="30"/>
  <c r="CO106" i="30"/>
  <c r="J8" i="29"/>
  <c r="J201" i="29" s="1"/>
  <c r="K8" i="29"/>
  <c r="AA25" i="28"/>
  <c r="C30" i="29"/>
  <c r="C32" i="29" s="1"/>
  <c r="C34" i="29" s="1"/>
  <c r="AC25" i="28"/>
  <c r="CR108" i="30"/>
  <c r="CK107" i="30"/>
  <c r="C8" i="29"/>
  <c r="C201" i="29" s="1"/>
  <c r="C212" i="29" s="1"/>
  <c r="I8" i="29"/>
  <c r="I201" i="29" s="1"/>
  <c r="CJ108" i="30"/>
  <c r="CM107" i="30"/>
  <c r="CP107" i="30"/>
  <c r="CS106" i="30"/>
  <c r="CQ106" i="30"/>
  <c r="CV106" i="30"/>
  <c r="Y25" i="28"/>
  <c r="CF108" i="30"/>
  <c r="CL108" i="30"/>
  <c r="CQ108" i="30"/>
  <c r="CL107" i="30"/>
  <c r="CR107" i="30"/>
  <c r="CW107" i="30"/>
  <c r="CP106" i="30"/>
  <c r="F8" i="29"/>
  <c r="F201" i="29" s="1"/>
  <c r="G8" i="29"/>
  <c r="G201" i="29" s="1"/>
  <c r="CU108" i="30"/>
  <c r="CI108" i="30"/>
  <c r="CO107" i="30"/>
  <c r="CU106" i="30"/>
  <c r="M8" i="29"/>
  <c r="M201" i="29" s="1"/>
  <c r="S8" i="29"/>
  <c r="S201" i="29" s="1"/>
  <c r="CM108" i="30"/>
  <c r="CS108" i="30"/>
  <c r="CU107" i="30"/>
  <c r="CG107" i="30"/>
  <c r="CH106" i="30"/>
  <c r="CM106" i="30"/>
  <c r="Z8" i="29"/>
  <c r="Z201" i="29" s="1"/>
  <c r="CE62" i="30"/>
  <c r="CE108" i="30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K201" i="29"/>
  <c r="U167" i="28"/>
  <c r="V167" i="28"/>
  <c r="W167" i="28"/>
  <c r="AF188" i="28"/>
  <c r="V188" i="28"/>
  <c r="W188" i="28"/>
  <c r="L201" i="29"/>
  <c r="AN215" i="33"/>
  <c r="AK226" i="33"/>
  <c r="AO226" i="33" s="1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3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15" i="30" s="1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BA115" i="30" s="1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BS115" i="30" s="1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BK115" i="30" s="1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Q115" i="30" s="1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2" i="29" s="1"/>
  <c r="T59" i="29"/>
  <c r="T58" i="29"/>
  <c r="T57" i="29"/>
  <c r="Z62" i="29"/>
  <c r="Z61" i="29"/>
  <c r="Z48" i="29" s="1"/>
  <c r="Z52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2" i="29" s="1"/>
  <c r="L59" i="29"/>
  <c r="L58" i="29"/>
  <c r="L57" i="29"/>
  <c r="R62" i="29"/>
  <c r="R61" i="29"/>
  <c r="R48" i="29" s="1"/>
  <c r="R52" i="29" s="1"/>
  <c r="R59" i="29"/>
  <c r="R58" i="29"/>
  <c r="R57" i="29"/>
  <c r="S60" i="29"/>
  <c r="D62" i="29"/>
  <c r="D61" i="29"/>
  <c r="D48" i="29" s="1"/>
  <c r="D52" i="29" s="1"/>
  <c r="D59" i="29"/>
  <c r="D58" i="29"/>
  <c r="D57" i="29"/>
  <c r="J62" i="29"/>
  <c r="J61" i="29"/>
  <c r="J48" i="29" s="1"/>
  <c r="J52" i="29" s="1"/>
  <c r="J59" i="29"/>
  <c r="J58" i="29"/>
  <c r="J57" i="29"/>
  <c r="E62" i="29"/>
  <c r="E61" i="29"/>
  <c r="E48" i="29" s="1"/>
  <c r="E52" i="29" s="1"/>
  <c r="E59" i="29"/>
  <c r="E58" i="29"/>
  <c r="E57" i="29"/>
  <c r="V57" i="29"/>
  <c r="V59" i="29"/>
  <c r="V61" i="29"/>
  <c r="V48" i="29" s="1"/>
  <c r="V52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2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2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2" i="29" s="1"/>
  <c r="G59" i="29"/>
  <c r="G58" i="29"/>
  <c r="G57" i="29"/>
  <c r="F62" i="29"/>
  <c r="F57" i="29"/>
  <c r="F59" i="29"/>
  <c r="F61" i="29"/>
  <c r="F48" i="29" s="1"/>
  <c r="F52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2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2" i="29" s="1"/>
  <c r="W59" i="29"/>
  <c r="W58" i="29"/>
  <c r="W57" i="29"/>
  <c r="K62" i="29"/>
  <c r="K61" i="29"/>
  <c r="K48" i="29" s="1"/>
  <c r="K52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2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2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2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2" i="29" s="1"/>
  <c r="H59" i="29"/>
  <c r="H58" i="29"/>
  <c r="H57" i="29"/>
  <c r="U62" i="29"/>
  <c r="U61" i="29"/>
  <c r="U48" i="29" s="1"/>
  <c r="U52" i="29" s="1"/>
  <c r="U59" i="29"/>
  <c r="U58" i="29"/>
  <c r="U57" i="29"/>
  <c r="M62" i="29"/>
  <c r="M61" i="29"/>
  <c r="M48" i="29" s="1"/>
  <c r="M52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2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W34" i="28" l="1"/>
  <c r="K34" i="28" s="1"/>
  <c r="C90" i="33" s="1"/>
  <c r="Z34" i="28"/>
  <c r="K37" i="28" s="1"/>
  <c r="C93" i="33" s="1"/>
  <c r="AC34" i="28"/>
  <c r="K39" i="28" s="1"/>
  <c r="C96" i="33" s="1"/>
  <c r="C11" i="29"/>
  <c r="C13" i="29" s="1"/>
  <c r="AA34" i="28"/>
  <c r="K38" i="28" s="1"/>
  <c r="C94" i="33" s="1"/>
  <c r="X34" i="28"/>
  <c r="K35" i="28" s="1"/>
  <c r="C91" i="33" s="1"/>
  <c r="Y34" i="28"/>
  <c r="K36" i="28" s="1"/>
  <c r="C92" i="33" s="1"/>
  <c r="AB34" i="28"/>
  <c r="K32" i="28" s="1"/>
  <c r="C89" i="33" s="1"/>
  <c r="S64" i="29"/>
  <c r="CM84" i="30"/>
  <c r="BA84" i="30"/>
  <c r="BA81" i="30"/>
  <c r="BA82" i="30"/>
  <c r="S52" i="29"/>
  <c r="S55" i="29" s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BC85" i="30" s="1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B59" i="30" l="1"/>
  <c r="F59" i="30" s="1"/>
  <c r="C271" i="33" s="1"/>
  <c r="S53" i="29"/>
  <c r="BC86" i="30"/>
  <c r="BC87" i="30"/>
  <c r="EA87" i="30"/>
  <c r="EA86" i="30"/>
  <c r="DN87" i="30"/>
  <c r="DN86" i="30"/>
  <c r="CD86" i="30"/>
  <c r="CD87" i="30"/>
  <c r="DQ87" i="30"/>
  <c r="DQ86" i="30"/>
  <c r="DG87" i="30"/>
  <c r="DG86" i="30"/>
  <c r="DR87" i="30"/>
  <c r="DR86" i="30"/>
  <c r="DM87" i="30"/>
  <c r="DM86" i="30"/>
  <c r="CM87" i="30"/>
  <c r="CM86" i="30"/>
  <c r="DO87" i="30"/>
  <c r="DO86" i="30"/>
  <c r="DJ87" i="30"/>
  <c r="DJ86" i="30"/>
  <c r="CC86" i="30"/>
  <c r="CC87" i="30"/>
  <c r="DP87" i="30"/>
  <c r="DP86" i="30"/>
  <c r="AZ86" i="30"/>
  <c r="AZ87" i="30"/>
  <c r="CP87" i="30"/>
  <c r="CP86" i="30"/>
  <c r="BA87" i="30"/>
  <c r="BA86" i="30"/>
  <c r="CU86" i="30"/>
  <c r="CU87" i="30"/>
  <c r="CV86" i="30"/>
  <c r="CV87" i="30"/>
  <c r="CQ85" i="30"/>
  <c r="CY87" i="30"/>
  <c r="CY86" i="30"/>
  <c r="CI87" i="30"/>
  <c r="CI86" i="30"/>
  <c r="DF87" i="30"/>
  <c r="DF86" i="30"/>
  <c r="DE87" i="30"/>
  <c r="DE86" i="30"/>
  <c r="DK87" i="30"/>
  <c r="DK86" i="30"/>
  <c r="CL87" i="30"/>
  <c r="CL86" i="30"/>
  <c r="DS87" i="30"/>
  <c r="DS86" i="30"/>
  <c r="DU87" i="30"/>
  <c r="DU86" i="30"/>
  <c r="CF86" i="30"/>
  <c r="CF87" i="30"/>
  <c r="L64" i="29"/>
  <c r="BD86" i="30"/>
  <c r="BD87" i="30"/>
  <c r="CR87" i="30"/>
  <c r="CR86" i="30"/>
  <c r="DH87" i="30"/>
  <c r="DH86" i="30"/>
  <c r="AW87" i="30"/>
  <c r="AW86" i="30"/>
  <c r="AX87" i="30"/>
  <c r="AX86" i="30"/>
  <c r="AV87" i="30"/>
  <c r="AV86" i="30"/>
  <c r="CB86" i="30"/>
  <c r="CB87" i="30"/>
  <c r="CX87" i="30"/>
  <c r="CX86" i="30"/>
  <c r="DX87" i="30"/>
  <c r="DX86" i="30"/>
  <c r="I64" i="29"/>
  <c r="DI87" i="30"/>
  <c r="DI86" i="30"/>
  <c r="DY87" i="30"/>
  <c r="DY86" i="30"/>
  <c r="EB87" i="30"/>
  <c r="EB86" i="30"/>
  <c r="AY86" i="30"/>
  <c r="AY87" i="30"/>
  <c r="DL87" i="30"/>
  <c r="DL86" i="30"/>
  <c r="CG86" i="30"/>
  <c r="CG87" i="30"/>
  <c r="CN85" i="30"/>
  <c r="DW87" i="30"/>
  <c r="DW86" i="30"/>
  <c r="DV87" i="30"/>
  <c r="DV86" i="30"/>
  <c r="DT87" i="30"/>
  <c r="DT86" i="30"/>
  <c r="CE86" i="30"/>
  <c r="CE87" i="30"/>
  <c r="CJ87" i="30"/>
  <c r="CJ86" i="30"/>
  <c r="BB87" i="30"/>
  <c r="BB86" i="30"/>
  <c r="DZ87" i="30"/>
  <c r="DZ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T86" i="30" l="1"/>
  <c r="CT87" i="30"/>
  <c r="CW86" i="30"/>
  <c r="CW87" i="30"/>
  <c r="CO87" i="30"/>
  <c r="CO86" i="30"/>
  <c r="CQ87" i="30"/>
  <c r="CQ86" i="30"/>
  <c r="CS87" i="30"/>
  <c r="CS86" i="30"/>
  <c r="CN87" i="30"/>
  <c r="CN86" i="30"/>
  <c r="CH87" i="30"/>
  <c r="CH86" i="30"/>
  <c r="CK87" i="30"/>
  <c r="CK86" i="30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Q102" i="30" l="1"/>
  <c r="V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T24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T23" i="7" l="1"/>
  <c r="BB25" i="29" s="1"/>
  <c r="BI25" i="29" s="1"/>
  <c r="U23" i="7"/>
  <c r="BC25" i="29" s="1"/>
  <c r="T22" i="7"/>
  <c r="BB24" i="29" s="1"/>
  <c r="BI24" i="29" s="1"/>
  <c r="U22" i="7"/>
  <c r="BC24" i="29" s="1"/>
  <c r="U21" i="7"/>
  <c r="BC23" i="29" s="1"/>
  <c r="T21" i="7"/>
  <c r="BB23" i="29" s="1"/>
  <c r="BG23" i="29" s="1"/>
  <c r="T20" i="7"/>
  <c r="BB22" i="29" s="1"/>
  <c r="BG22" i="29" s="1"/>
  <c r="U20" i="7"/>
  <c r="BC22" i="29" s="1"/>
  <c r="CE147" i="33"/>
  <c r="CF148" i="33"/>
  <c r="CF163" i="33" s="1"/>
  <c r="CX148" i="33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CX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AA49" i="18" s="1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T6" i="7" l="1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R12" i="7"/>
  <c r="S12" i="7"/>
  <c r="BA14" i="29" s="1"/>
  <c r="R11" i="7"/>
  <c r="S11" i="7"/>
  <c r="BA13" i="29" s="1"/>
  <c r="R15" i="7"/>
  <c r="S15" i="7"/>
  <c r="BA17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M28" i="7"/>
  <c r="M39" i="7"/>
  <c r="L66" i="7"/>
  <c r="U15" i="7" l="1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33" i="7"/>
  <c r="T33" i="7"/>
  <c r="V58" i="7"/>
  <c r="T58" i="7"/>
  <c r="V46" i="7"/>
  <c r="T46" i="7"/>
  <c r="V57" i="7"/>
  <c r="T57" i="7"/>
  <c r="V45" i="7"/>
  <c r="T45" i="7"/>
  <c r="V35" i="7"/>
  <c r="T35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AK26" i="29"/>
  <c r="C184" i="33" s="1"/>
  <c r="F84" i="30"/>
  <c r="C192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276" i="33" l="1"/>
  <c r="B115" i="30"/>
  <c r="B126" i="30" s="1"/>
  <c r="C290" i="33"/>
  <c r="D184" i="33"/>
  <c r="D183" i="33" s="1"/>
  <c r="X198" i="18"/>
  <c r="X217" i="18" s="1"/>
  <c r="AC7" i="22" s="1"/>
  <c r="BO17" i="23" s="1"/>
  <c r="BO38" i="23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7" i="23" l="1"/>
  <c r="F93" i="23" s="1"/>
  <c r="F95" i="23" s="1"/>
  <c r="D243" i="33"/>
  <c r="AJ216" i="33"/>
  <c r="AN216" i="33" s="1"/>
  <c r="D220" i="33" s="1"/>
  <c r="AK225" i="33"/>
  <c r="AO225" i="33" s="1"/>
  <c r="AO228" i="33" s="1"/>
  <c r="AR228" i="33" s="1"/>
  <c r="AS228" i="33" s="1"/>
  <c r="AT228" i="33" s="1"/>
  <c r="AW228" i="33" s="1"/>
  <c r="D240" i="33" s="1"/>
  <c r="D192" i="33"/>
  <c r="BR39" i="23"/>
  <c r="H93" i="23" s="1"/>
  <c r="H95" i="23" s="1"/>
  <c r="W172" i="18"/>
  <c r="W215" i="18" s="1"/>
  <c r="AB5" i="22" s="1"/>
  <c r="BN15" i="23" s="1"/>
  <c r="BN21" i="2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35" i="33"/>
  <c r="D236" i="33" s="1"/>
  <c r="D276" i="33"/>
  <c r="D290" i="33" s="1"/>
  <c r="D292" i="33" s="1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<sst xmlns="http://schemas.openxmlformats.org/spreadsheetml/2006/main" count="3098" uniqueCount="1464">
  <si>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</si>
  <si>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</si>
  <si>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</si>
  <si>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</si>
  <si>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</si>
  <si>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</si>
  <si>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</si>
  <si>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</si>
  <si>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</si>
  <si>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</si>
  <si>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</si>
  <si>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</si>
  <si>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</si>
  <si>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</si>
  <si>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</si>
  <si>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</si>
  <si>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</si>
  <si>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</si>
  <si>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</si>
  <si>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</si>
  <si>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</si>
  <si>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</si>
  <si>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</si>
  <si>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</si>
  <si>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</si>
  <si>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</si>
  <si>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</si>
  <si>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</si>
  <si>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</si>
  <si>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</si>
  <si>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</si>
  <si>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</si>
  <si>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</si>
  <si>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</si>
  <si>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</si>
  <si>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</si>
  <si>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</si>
  <si>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</si>
  <si>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</si>
  <si>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</si>
  <si>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</si>
  <si>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</si>
  <si>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</si>
  <si>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</si>
  <si>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</si>
  <si>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</si>
  <si>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</si>
  <si>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</si>
  <si>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</si>
  <si>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</si>
  <si>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</si>
  <si>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</si>
  <si>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</si>
  <si>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</si>
  <si>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</si>
  <si>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</si>
  <si>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</si>
  <si>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</si>
  <si>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</si>
  <si>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</si>
  <si>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</si>
  <si>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</si>
  <si>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</si>
  <si>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</si>
  <si>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</si>
  <si>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</si>
  <si>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</si>
  <si>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</si>
  <si>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</si>
  <si>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</si>
  <si>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</si>
  <si>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</si>
  <si>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</si>
  <si>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</si>
  <si>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</si>
  <si>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</si>
  <si>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</si>
  <si>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</si>
  <si>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</si>
  <si>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</si>
  <si>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</si>
  <si>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</si>
  <si>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</si>
  <si>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</si>
  <si>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</si>
  <si>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</si>
  <si>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</si>
  <si>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</si>
  <si>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</si>
  <si>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</si>
  <si>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</si>
  <si>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</si>
  <si>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</si>
  <si>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</si>
  <si>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</si>
  <si>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</si>
  <si>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</si>
  <si>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</si>
  <si>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</si>
  <si>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</si>
  <si>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</si>
  <si>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</si>
  <si>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</si>
  <si>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</si>
  <si>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</si>
  <si>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</si>
  <si>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</si>
  <si>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</si>
  <si>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</si>
  <si>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</si>
  <si>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</si>
  <si>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</si>
  <si>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</si>
  <si>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</si>
  <si>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</si>
  <si>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</si>
  <si>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</si>
  <si>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</si>
  <si>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</si>
  <si>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</si>
  <si>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</si>
  <si>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</si>
  <si>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</si>
  <si>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</si>
  <si>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</si>
  <si>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</si>
  <si>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</si>
  <si>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</si>
  <si>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</si>
  <si>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</si>
  <si>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</si>
  <si>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</si>
  <si>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</si>
  <si>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</si>
  <si>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</si>
  <si>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</si>
  <si>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</si>
  <si>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</si>
  <si>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</si>
  <si>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</si>
  <si>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</si>
  <si>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</si>
  <si>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</si>
  <si>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</si>
  <si>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</si>
  <si>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</si>
  <si>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</si>
  <si>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</si>
  <si>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</si>
  <si>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</si>
  <si>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</si>
  <si>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</si>
  <si>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</si>
  <si>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</si>
  <si>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</si>
  <si>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</si>
  <si>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</si>
  <si>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</si>
  <si>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</si>
  <si>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</si>
  <si>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</si>
  <si>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</si>
  <si>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</si>
  <si>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</si>
  <si>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</si>
  <si>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</si>
  <si>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</si>
  <si>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</si>
  <si>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</si>
  <si>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</si>
  <si>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</si>
  <si>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</si>
  <si>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</si>
  <si>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</si>
  <si>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</si>
  <si>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</si>
  <si>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</si>
  <si>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</si>
  <si>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</si>
  <si>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</si>
  <si>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</si>
  <si>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</si>
  <si>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</si>
  <si>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</si>
  <si>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</si>
  <si>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</si>
  <si>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</si>
  <si>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</si>
  <si>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</si>
  <si>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</si>
  <si>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</si>
  <si>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</si>
  <si>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</si>
  <si>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</si>
  <si>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</si>
  <si>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</si>
  <si>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</si>
  <si>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</si>
  <si>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</si>
  <si>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</si>
  <si>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</si>
  <si>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</si>
  <si>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</si>
  <si>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</si>
  <si>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</si>
  <si>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</si>
  <si>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</si>
  <si>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</si>
  <si>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</si>
  <si>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</si>
  <si>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</si>
  <si>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</si>
  <si>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</si>
  <si>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</si>
  <si>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</si>
  <si>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</si>
  <si>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</si>
  <si>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</si>
  <si>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</si>
  <si>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</si>
  <si>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</si>
  <si>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</si>
  <si>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</si>
  <si>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</si>
  <si>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</si>
  <si>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</si>
  <si>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</si>
  <si>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</si>
  <si>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</si>
  <si>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</si>
  <si>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</si>
  <si>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</si>
  <si>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</si>
  <si>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</si>
  <si>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</si>
  <si>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</si>
  <si>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</si>
  <si>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</si>
  <si>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</si>
  <si>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</si>
  <si>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</si>
  <si>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</si>
  <si>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</si>
  <si>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</si>
  <si>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</si>
  <si>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</si>
  <si>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</si>
  <si>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</si>
  <si>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</si>
  <si>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</si>
  <si>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</si>
  <si>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</si>
  <si>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</si>
  <si>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</si>
  <si>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</si>
  <si>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</si>
  <si>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</si>
  <si>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</si>
  <si>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</si>
  <si>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</si>
  <si>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</si>
  <si>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</si>
  <si>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</si>
  <si>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</si>
  <si>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</si>
  <si>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</si>
  <si>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</si>
  <si>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</si>
  <si>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</si>
  <si>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</si>
  <si>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</si>
  <si>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</si>
  <si>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</si>
  <si>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</si>
  <si>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</si>
  <si>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</si>
  <si>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</si>
  <si>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</si>
  <si>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</si>
  <si>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</si>
  <si>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</si>
  <si>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</si>
  <si>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</si>
  <si>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</si>
  <si>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</si>
  <si>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</si>
  <si>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</si>
  <si>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</si>
  <si>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</si>
  <si>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</si>
  <si>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</si>
  <si>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</si>
  <si>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</si>
  <si>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</si>
  <si>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</si>
  <si>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</si>
  <si>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</si>
  <si>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</si>
  <si>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</si>
  <si>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</si>
  <si>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</si>
  <si>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</si>
  <si>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</si>
  <si>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</si>
  <si>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</si>
  <si>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</si>
  <si>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</si>
  <si>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</si>
  <si>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</si>
  <si>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</si>
  <si>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</si>
  <si>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</si>
  <si>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</si>
  <si>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</si>
  <si>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</si>
  <si>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</si>
  <si>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</si>
  <si>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</si>
  <si>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</si>
  <si>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</si>
  <si>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</si>
  <si>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</si>
  <si>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</si>
  <si>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</si>
  <si>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</si>
  <si>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</si>
  <si>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</si>
  <si>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</si>
  <si>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</si>
  <si>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</si>
  <si>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</si>
  <si>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</si>
  <si>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</si>
  <si>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</si>
  <si>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</si>
  <si>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</si>
  <si>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</si>
  <si>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</si>
  <si>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</si>
  <si>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</si>
  <si>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</si>
  <si>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</si>
  <si>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</si>
  <si>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</si>
  <si>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</si>
  <si>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</si>
  <si>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</si>
  <si>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</si>
  <si>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</si>
  <si>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</si>
  <si>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</si>
  <si>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</si>
  <si>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</si>
  <si>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</si>
  <si>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</si>
  <si>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</si>
  <si>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</si>
  <si>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</si>
  <si>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</si>
  <si>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</si>
  <si>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</si>
  <si>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</si>
  <si>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</si>
  <si>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</si>
  <si>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</si>
  <si>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</si>
  <si>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</si>
  <si>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</si>
  <si>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</si>
  <si>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</si>
  <si>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</si>
  <si>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</si>
  <si>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</si>
  <si>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</si>
  <si>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</si>
  <si>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</si>
  <si>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</si>
  <si>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</si>
  <si>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</si>
  <si>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</si>
  <si>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</si>
  <si>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</si>
  <si>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</si>
  <si>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</si>
  <si>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</si>
  <si>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</si>
  <si>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</si>
  <si>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</si>
  <si>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</si>
  <si>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</si>
  <si>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</si>
  <si>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</si>
  <si>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</si>
  <si>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</si>
  <si>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</si>
  <si>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</si>
  <si>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</si>
  <si>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</si>
  <si>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</si>
  <si>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</si>
  <si>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</si>
  <si>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</si>
  <si>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</si>
  <si>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</si>
  <si>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</si>
  <si>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</si>
  <si>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</si>
  <si>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</si>
  <si>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</si>
  <si>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</si>
  <si>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</si>
  <si>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</si>
  <si>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</si>
  <si>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</si>
  <si>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</si>
  <si>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</si>
  <si>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</si>
  <si>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</si>
  <si>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</si>
  <si>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</si>
  <si>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</si>
  <si>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</si>
  <si>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</si>
  <si>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</si>
  <si>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</si>
  <si>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</si>
  <si>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</si>
  <si>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</si>
  <si>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</si>
  <si>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</si>
  <si>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</si>
  <si>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</si>
  <si>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</si>
  <si>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</si>
  <si>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</si>
  <si>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</si>
  <si>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</si>
  <si>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</si>
  <si>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</si>
  <si>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</si>
  <si>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</si>
  <si>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</si>
  <si>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</si>
  <si>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</si>
  <si>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</si>
  <si>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</si>
  <si>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</si>
  <si>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</si>
  <si>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</si>
  <si>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</si>
  <si>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</si>
  <si>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</si>
  <si>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</si>
  <si>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</si>
  <si>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</si>
  <si>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</si>
  <si>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</si>
  <si>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</si>
  <si>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</si>
  <si>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</si>
  <si>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</si>
  <si>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</si>
  <si>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</si>
  <si>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</si>
  <si>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</si>
  <si>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</si>
  <si>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</si>
  <si>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</si>
  <si>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</si>
  <si>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</si>
  <si>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</si>
  <si>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</si>
  <si>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</si>
  <si>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</si>
  <si>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</si>
  <si>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</si>
  <si>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</si>
  <si>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</si>
  <si>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</si>
  <si>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</si>
  <si>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</si>
  <si>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</si>
  <si>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</si>
  <si>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</si>
  <si>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</si>
  <si>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</si>
  <si>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</si>
  <si>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</si>
  <si>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</si>
  <si>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</si>
  <si>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</si>
  <si>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</si>
  <si>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</si>
  <si>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</si>
  <si>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</si>
  <si>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</si>
  <si>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</si>
  <si>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</si>
  <si>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</si>
  <si>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</si>
  <si>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</si>
  <si>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</si>
  <si>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</si>
  <si>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</si>
  <si>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</si>
  <si>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</si>
  <si>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</si>
  <si>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</si>
  <si>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</si>
  <si>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</si>
  <si>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</si>
  <si>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</si>
  <si>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</si>
  <si>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</si>
  <si>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</si>
  <si>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</si>
  <si>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</si>
  <si>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</si>
  <si>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</si>
  <si>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</si>
  <si>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</si>
  <si>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</si>
  <si>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</si>
  <si>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</si>
  <si>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</si>
  <si>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</si>
  <si>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</si>
  <si>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</si>
  <si>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</si>
  <si>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</si>
  <si>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</si>
  <si>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</si>
  <si>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</si>
  <si>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</si>
  <si>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</si>
  <si>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</si>
  <si>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</si>
  <si>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</si>
  <si>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</si>
  <si>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</si>
  <si>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</si>
  <si>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</si>
  <si>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</si>
  <si>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</si>
  <si>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</si>
  <si>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</si>
  <si>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</si>
  <si>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</si>
  <si>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</si>
  <si>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</si>
  <si>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</si>
  <si>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</si>
  <si>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</si>
  <si>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</si>
  <si>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</si>
  <si>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</si>
  <si>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</si>
  <si>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</si>
  <si>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</si>
  <si>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</si>
  <si>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</si>
  <si>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</si>
  <si>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</si>
  <si>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</si>
  <si>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</si>
  <si>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</si>
  <si>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</si>
  <si>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</si>
  <si>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</si>
  <si>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</si>
  <si>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</si>
  <si>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</si>
  <si>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</si>
  <si>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</si>
  <si>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</si>
  <si>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</si>
  <si>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</si>
  <si>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</si>
  <si>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</si>
  <si>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</si>
  <si>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</si>
  <si>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</si>
  <si>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</si>
  <si>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</si>
  <si>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</si>
  <si>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</si>
  <si>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</si>
  <si>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</si>
  <si>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</si>
  <si>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</si>
  <si>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</si>
  <si>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</si>
  <si>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</si>
  <si>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</si>
  <si>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</si>
  <si>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</si>
  <si>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</si>
  <si>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</si>
  <si>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</si>
  <si>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</si>
  <si>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</si>
  <si>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</si>
  <si>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</si>
  <si>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</si>
  <si>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</si>
  <si>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</si>
  <si>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</si>
  <si>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</si>
  <si>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</si>
  <si>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</si>
  <si>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</si>
  <si>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</si>
  <si>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</si>
  <si>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</si>
  <si>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</si>
  <si>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</si>
  <si>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</si>
  <si>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</si>
  <si>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</si>
  <si>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</si>
  <si>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</si>
  <si>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</si>
  <si>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</si>
  <si>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</si>
  <si>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</si>
  <si>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</si>
  <si>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</si>
  <si>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</si>
  <si>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</si>
  <si>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</si>
  <si>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</si>
  <si>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</si>
  <si>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</si>
  <si>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</si>
  <si>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</si>
  <si>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</si>
  <si>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</si>
  <si>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</si>
  <si>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</si>
  <si>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</si>
  <si>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</si>
  <si>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</si>
  <si>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</si>
  <si>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</si>
  <si>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</si>
  <si>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</si>
  <si>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</si>
  <si>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</si>
  <si>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</si>
  <si>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</si>
  <si>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</si>
  <si>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</si>
  <si>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</si>
  <si>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</si>
  <si>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</si>
  <si>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</si>
  <si>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</si>
  <si>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</si>
  <si>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</si>
  <si>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</si>
  <si>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</si>
  <si>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</si>
  <si>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</si>
  <si>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</si>
  <si>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</si>
  <si>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</si>
  <si>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</si>
  <si>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</si>
  <si>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</si>
  <si>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</si>
  <si>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</si>
  <si>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</si>
  <si>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</si>
  <si>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</si>
  <si>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</si>
  <si>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</si>
  <si>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</si>
  <si>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</si>
  <si>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</si>
  <si>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</si>
  <si>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</si>
  <si>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</si>
  <si>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</si>
  <si>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</si>
  <si>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</si>
  <si>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</si>
  <si>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</si>
  <si>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</si>
  <si>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</si>
  <si>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</si>
  <si>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</si>
  <si>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</si>
  <si>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</si>
  <si>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</si>
  <si>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</si>
  <si>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</si>
  <si>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</si>
  <si>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</si>
  <si>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</si>
  <si>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</si>
  <si>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</si>
  <si>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</si>
  <si>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</si>
  <si>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</si>
  <si>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</si>
  <si>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</si>
  <si>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</si>
  <si>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</si>
  <si>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</si>
  <si>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</si>
  <si>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</si>
  <si>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</si>
  <si>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</si>
  <si>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</si>
  <si>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</si>
  <si>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</si>
  <si>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</si>
  <si>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</si>
  <si>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</si>
  <si>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</si>
  <si>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</si>
  <si>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</si>
  <si>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</si>
  <si>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</si>
  <si>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</si>
  <si>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</si>
  <si>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</si>
  <si>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</si>
  <si>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</si>
  <si>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</si>
  <si>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</si>
  <si>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</si>
  <si>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</si>
  <si>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</si>
  <si>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</si>
  <si>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</si>
  <si>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</si>
  <si>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</si>
  <si>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</si>
  <si>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</si>
  <si>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</si>
  <si>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</si>
  <si>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</si>
  <si>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</si>
  <si>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</si>
  <si>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</si>
  <si>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</si>
  <si>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</si>
  <si>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</si>
  <si>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</si>
  <si>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</si>
  <si>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</si>
  <si>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</si>
  <si>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</si>
  <si>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</si>
  <si>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</si>
  <si>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</si>
  <si>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</si>
  <si>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</si>
  <si>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</si>
  <si>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</si>
  <si>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</si>
  <si>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</si>
  <si>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</si>
  <si>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</si>
  <si>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</si>
  <si>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</si>
  <si>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</si>
  <si>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</si>
  <si>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</si>
  <si>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</si>
  <si>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</si>
  <si>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</si>
  <si>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</si>
  <si>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</si>
  <si>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</si>
  <si>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</si>
  <si>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</si>
  <si>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</si>
  <si>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</si>
  <si>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</si>
  <si>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</si>
  <si>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</si>
  <si>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</si>
  <si>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</si>
  <si>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</si>
  <si>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</si>
  <si>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</si>
  <si>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</si>
  <si>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</si>
  <si>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</si>
  <si>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</si>
  <si>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</si>
  <si>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</si>
  <si>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</si>
  <si>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</si>
  <si>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</si>
  <si>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</si>
  <si>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</si>
  <si>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</si>
  <si>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</si>
  <si>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</si>
  <si>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</si>
  <si>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</si>
  <si>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</si>
  <si>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</si>
  <si>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</si>
  <si>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</si>
  <si>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</si>
  <si>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</si>
  <si>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</si>
  <si>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</si>
  <si>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</si>
  <si>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</si>
  <si>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</si>
  <si>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</si>
  <si>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</si>
  <si>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</si>
  <si>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</si>
  <si>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</si>
  <si>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</si>
  <si>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</si>
  <si>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</si>
  <si>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</si>
  <si>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</si>
  <si>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</si>
  <si>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</si>
  <si>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</si>
  <si>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</si>
  <si>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</si>
  <si>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</si>
  <si>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</si>
  <si>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</si>
  <si>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</si>
  <si>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</si>
  <si>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</si>
  <si>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</si>
  <si>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</si>
  <si>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</si>
  <si>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</si>
  <si>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</si>
  <si>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</si>
  <si>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</si>
  <si>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</si>
  <si>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</si>
  <si>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</si>
  <si>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</si>
  <si>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</si>
  <si>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</si>
  <si>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</si>
  <si>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</si>
  <si>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</si>
  <si>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</si>
  <si>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</si>
  <si>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</si>
  <si>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</si>
  <si>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</si>
  <si>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</si>
  <si>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</si>
  <si>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</si>
  <si>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</si>
  <si>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</si>
  <si>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</si>
  <si>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</si>
  <si>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</si>
  <si>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</si>
  <si>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</si>
  <si>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</si>
  <si>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</si>
  <si>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</si>
  <si>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</si>
  <si>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</si>
  <si>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</si>
  <si>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</si>
  <si>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</si>
  <si>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</si>
  <si>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</si>
  <si>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</si>
  <si>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</si>
  <si>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</si>
  <si>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</si>
  <si>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</si>
  <si>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</si>
  <si>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</si>
  <si>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</si>
  <si>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</si>
  <si>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</si>
  <si>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</si>
  <si>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</si>
  <si>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</si>
  <si>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</si>
  <si>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</si>
  <si>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</si>
  <si>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</si>
  <si>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</si>
  <si>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</si>
  <si>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</si>
  <si>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</si>
  <si>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</si>
  <si>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</si>
  <si>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</si>
  <si>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</si>
  <si>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</si>
  <si>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</si>
  <si>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</si>
  <si>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</si>
  <si>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</si>
  <si>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</si>
  <si>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</si>
  <si>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</si>
  <si>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</si>
  <si>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</si>
  <si>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</si>
  <si>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</si>
  <si>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</si>
  <si>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</si>
  <si>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</si>
  <si>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</si>
  <si>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</si>
  <si>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</si>
  <si>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</si>
  <si>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</si>
  <si>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</si>
  <si>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</si>
  <si>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</si>
  <si>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</si>
  <si>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</si>
  <si>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</si>
  <si>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</si>
  <si>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</si>
  <si>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</si>
  <si>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</si>
  <si>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</si>
  <si>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</si>
  <si>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</si>
  <si>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</si>
  <si>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</si>
  <si>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</si>
  <si>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</si>
  <si>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</si>
  <si>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</si>
  <si>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</si>
  <si>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</si>
  <si>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</si>
  <si>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</si>
  <si>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</si>
  <si>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</si>
  <si>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</si>
  <si>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</si>
  <si>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</si>
  <si>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</si>
  <si>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</si>
  <si>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</si>
  <si>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</si>
  <si>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</si>
  <si>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</si>
  <si>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</si>
  <si>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</si>
  <si>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</si>
  <si>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</si>
  <si>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</si>
  <si>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</si>
  <si>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</si>
  <si>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</si>
  <si>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</si>
  <si>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</si>
  <si>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</si>
  <si>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</si>
  <si>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</si>
  <si>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</si>
  <si>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</si>
  <si>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</si>
  <si>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</si>
  <si>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</si>
  <si>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</si>
  <si>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</si>
  <si>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</si>
  <si>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</si>
  <si>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</si>
  <si>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</si>
  <si>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</si>
  <si>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</si>
  <si>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</si>
  <si>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</si>
  <si>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</si>
  <si>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</si>
  <si>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</si>
  <si>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</si>
  <si>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</si>
  <si>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</si>
  <si>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</si>
  <si>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</si>
  <si>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</si>
  <si>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</si>
  <si>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</si>
  <si>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</si>
  <si>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</si>
  <si>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</si>
  <si>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</si>
  <si>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</si>
  <si>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</si>
  <si>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</si>
  <si>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</si>
  <si>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</si>
  <si>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</si>
  <si>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</si>
  <si>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</si>
  <si>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</si>
  <si>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</si>
  <si>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</si>
  <si>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</si>
  <si>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</si>
  <si>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</si>
  <si>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</si>
  <si>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</si>
  <si>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</si>
  <si>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</si>
  <si>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</si>
  <si>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</si>
  <si>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</si>
  <si>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</si>
  <si>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</si>
  <si>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</si>
  <si>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</si>
  <si>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</si>
  <si>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</si>
  <si>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</si>
  <si>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</si>
  <si>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</si>
  <si>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</si>
  <si>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</si>
  <si>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</si>
  <si>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</si>
  <si>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</si>
  <si>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</si>
  <si>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</si>
  <si>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</si>
  <si>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</si>
  <si>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</si>
  <si>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</si>
  <si>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</si>
  <si>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</si>
  <si>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</si>
  <si>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</si>
  <si>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</si>
  <si>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</si>
  <si>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</si>
  <si>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</si>
  <si>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</si>
  <si>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</si>
  <si>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</si>
  <si>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</si>
  <si>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</si>
  <si>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</si>
  <si>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</si>
  <si>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</si>
  <si>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</si>
  <si>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</si>
  <si>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</si>
  <si>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</si>
  <si>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</si>
  <si>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</si>
  <si>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</si>
  <si>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</si>
  <si>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</si>
  <si>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</si>
  <si>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</si>
  <si>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</si>
  <si>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</si>
  <si>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</si>
  <si>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</si>
  <si>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</si>
  <si>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</si>
  <si>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</si>
  <si>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</si>
  <si>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</si>
  <si>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</si>
  <si>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</si>
  <si>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</si>
  <si>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</si>
  <si>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</si>
  <si>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</si>
  <si>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</si>
  <si>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</si>
  <si>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</si>
  <si>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</si>
  <si>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</si>
  <si>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</si>
  <si>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</si>
  <si>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</si>
  <si>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</si>
  <si>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</si>
  <si>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</si>
  <si>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</si>
  <si>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</si>
  <si>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</si>
  <si>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</si>
  <si>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</si>
  <si>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</si>
  <si>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</si>
  <si>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</si>
  <si>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</si>
  <si>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</si>
  <si>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</si>
  <si>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</si>
  <si>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</si>
  <si>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</si>
  <si>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</si>
  <si>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</si>
  <si>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</si>
  <si>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</si>
  <si>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</si>
  <si>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</si>
  <si>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</si>
  <si>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</si>
  <si>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</si>
  <si>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</si>
  <si>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</si>
  <si>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</si>
  <si>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</si>
  <si>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</si>
  <si>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</si>
  <si>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</si>
  <si>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</si>
  <si>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</si>
  <si>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</si>
  <si>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</si>
  <si>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</si>
  <si>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</si>
  <si>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</si>
  <si>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</si>
  <si>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</si>
  <si>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</si>
  <si>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</si>
  <si>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</si>
  <si>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</si>
  <si>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</si>
  <si>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</si>
  <si>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</si>
  <si>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</si>
  <si>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</si>
  <si>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</si>
  <si>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</si>
  <si>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</si>
  <si>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</si>
  <si>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</si>
  <si>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</si>
  <si>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</si>
  <si>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</si>
  <si>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</si>
  <si>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</si>
  <si>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</si>
  <si>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</si>
  <si>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</si>
  <si>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</si>
  <si>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</si>
  <si>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</si>
  <si>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</si>
  <si>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</si>
  <si>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</si>
  <si>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</si>
  <si>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</si>
  <si>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</si>
  <si>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</si>
  <si>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</si>
  <si>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</si>
  <si>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</si>
  <si>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</si>
  <si>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</si>
  <si>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</si>
  <si>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</si>
  <si>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</si>
  <si>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</si>
  <si>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</si>
  <si>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</si>
  <si>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</si>
  <si>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</si>
  <si>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</si>
  <si>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</si>
  <si>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</si>
  <si>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</si>
  <si>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</si>
  <si>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</si>
  <si>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</si>
  <si>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</si>
  <si>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</si>
  <si>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</si>
  <si>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</si>
  <si>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</si>
  <si>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</si>
  <si>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</si>
  <si>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</si>
  <si>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</si>
  <si>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</si>
  <si>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</si>
  <si>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</si>
  <si>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</si>
  <si>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</si>
  <si>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</si>
  <si>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</si>
  <si>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</si>
  <si>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</si>
  <si>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</si>
  <si>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</si>
  <si>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</si>
  <si>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</si>
  <si>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</si>
  <si>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</si>
  <si>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</si>
  <si>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</si>
  <si>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</si>
  <si>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</si>
  <si>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</si>
  <si>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</si>
  <si>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</si>
  <si>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</si>
  <si>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</si>
  <si>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</si>
  <si>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</si>
  <si>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</si>
  <si>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</si>
  <si>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</si>
  <si>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</si>
  <si>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</si>
  <si>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</si>
  <si>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</si>
  <si>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</si>
  <si>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</si>
  <si>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</si>
  <si>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</si>
  <si>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</si>
  <si>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</si>
  <si>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</si>
  <si>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</si>
  <si>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</si>
  <si>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</si>
  <si>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</si>
  <si>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</si>
  <si>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</si>
  <si>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</si>
  <si>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</si>
  <si>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</si>
  <si>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</si>
  <si>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</si>
  <si>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</si>
  <si>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</si>
  <si>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</si>
  <si>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</si>
  <si>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</si>
  <si>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</si>
  <si>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</si>
  <si>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</si>
  <si>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</si>
  <si>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</si>
  <si>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</si>
  <si>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</si>
  <si>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</si>
  <si>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</si>
  <si>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</si>
  <si>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</si>
  <si>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</si>
  <si>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</si>
  <si>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</si>
  <si>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</si>
  <si>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</si>
  <si>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</si>
  <si>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</si>
  <si>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</si>
  <si>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</si>
  <si>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</si>
  <si>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</si>
  <si>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</si>
  <si>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</si>
  <si>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</si>
  <si>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</si>
  <si>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</si>
  <si>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</si>
  <si>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</si>
  <si>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</si>
  <si>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</si>
  <si>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</si>
  <si>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</si>
  <si>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</si>
  <si>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</si>
  <si>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</si>
  <si>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</si>
  <si>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</si>
  <si>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</si>
  <si>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</si>
  <si>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</si>
  <si>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</si>
  <si>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</si>
  <si>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</si>
  <si>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</si>
  <si>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</si>
  <si>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</si>
  <si>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</si>
  <si>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</si>
  <si>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</si>
  <si>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</si>
  <si>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</si>
  <si>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</si>
  <si>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</si>
  <si>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</si>
  <si>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</si>
  <si>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</si>
  <si>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</si>
  <si>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</si>
  <si>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</si>
  <si>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</si>
  <si>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</si>
  <si>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</si>
  <si>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</si>
  <si>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</si>
  <si>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</si>
  <si>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</si>
  <si>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</si>
  <si>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</si>
  <si>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</si>
  <si>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</si>
  <si>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</si>
  <si>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</si>
  <si>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</si>
  <si>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</si>
  <si>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</si>
  <si>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</si>
  <si>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</si>
  <si>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</si>
  <si>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</si>
  <si>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</si>
  <si>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</si>
  <si>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</si>
  <si>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</si>
  <si>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</si>
  <si>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</si>
  <si>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</si>
  <si>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</si>
  <si>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</si>
  <si>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</si>
  <si>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</si>
  <si>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</si>
  <si>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</si>
  <si>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</si>
  <si>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</si>
  <si>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</si>
  <si>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</si>
  <si>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</si>
  <si>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</si>
  <si>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</si>
  <si>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</si>
  <si>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</si>
  <si>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</si>
  <si>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</si>
  <si>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</si>
  <si>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</si>
  <si>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</si>
  <si>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</si>
  <si>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</si>
  <si>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</si>
  <si>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</si>
  <si>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</si>
  <si>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</si>
  <si>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</si>
  <si>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</si>
  <si>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</si>
  <si>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</si>
  <si>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</si>
  <si>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</si>
  <si>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</si>
  <si>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</si>
  <si>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</si>
  <si>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</si>
  <si>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</si>
  <si>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</si>
  <si>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</si>
  <si>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</si>
  <si>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</si>
  <si>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</si>
  <si>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</si>
  <si>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</si>
  <si>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</si>
  <si>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</si>
  <si>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</si>
  <si>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</si>
  <si>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</si>
  <si>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</si>
  <si>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</si>
  <si>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</si>
  <si>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</si>
  <si>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</si>
  <si>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</si>
  <si>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</si>
  <si>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</si>
  <si>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</si>
  <si>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</si>
  <si>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</si>
  <si>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</si>
  <si>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</si>
  <si>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</si>
  <si>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</si>
  <si>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</si>
  <si>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</si>
  <si>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</si>
  <si>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</si>
  <si>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</si>
  <si>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</si>
  <si>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</si>
  <si>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</si>
  <si>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</si>
  <si>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</si>
  <si>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</si>
  <si>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</si>
  <si>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</si>
  <si>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</si>
  <si>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</si>
  <si>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</si>
  <si>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</si>
  <si>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</si>
  <si>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</si>
  <si>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</si>
  <si>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</si>
  <si>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</si>
  <si>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</si>
  <si>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</si>
  <si>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</si>
  <si>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</si>
  <si>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</si>
  <si>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</si>
  <si>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</si>
  <si>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</si>
  <si>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</si>
  <si>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</si>
  <si>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</si>
  <si>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</si>
  <si>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</si>
  <si>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</si>
  <si>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</si>
  <si>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</si>
  <si>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</si>
  <si>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</si>
  <si>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</si>
  <si>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</si>
  <si>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</si>
  <si>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</si>
  <si>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</si>
  <si>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</si>
  <si>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</si>
  <si>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</si>
  <si>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</si>
  <si>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</si>
  <si>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</si>
  <si>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</si>
  <si>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</si>
  <si>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</si>
  <si>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</si>
  <si>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</si>
  <si>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</si>
  <si>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</si>
  <si>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</si>
  <si>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</si>
  <si>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</si>
  <si>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</si>
  <si>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</si>
  <si>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Z1_OLBV_T3F_MC1si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</si>
</sst>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H10">
            <v>0</v>
          </cell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0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48.019199999999998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58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</v>
      </c>
      <c r="H18" s="158">
        <f>G18/G17</f>
        <v>0.43103448275862066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0.34482758620689657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9.4827586206896547E-2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4" sqref="N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48.019199999999998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48.019199999999998</v>
      </c>
      <c r="G9" s="81"/>
      <c r="H9" s="61">
        <f>SUM(L34:L43)</f>
        <v>0</v>
      </c>
      <c r="I9" s="81"/>
      <c r="J9" s="81"/>
      <c r="K9" s="93">
        <f>H9-F9</f>
        <v>-48.019199999999998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-31.094999999999999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-31.094999999999999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B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ref="R20:R24" si="15">IF(C20=1,O20*M20,0)</f>
        <v>0</v>
      </c>
      <c r="S20" s="10">
        <f t="shared" ref="S20:S24" si="16">IF(C20=1,P20*M20,0)</f>
        <v>0</v>
      </c>
      <c r="T20" s="10">
        <f>(M20*O20)-(M20*Q20)/2</f>
        <v>1010.7818755794941</v>
      </c>
      <c r="U20" s="10">
        <f t="shared" ref="U20:U24" si="17">IF(C20=2,Q20*M20,0)</f>
        <v>0</v>
      </c>
      <c r="V20" s="27">
        <f t="shared" ref="V20:V24" si="18">O20*M20</f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15"/>
        <v>0</v>
      </c>
      <c r="S21" s="10">
        <f t="shared" si="16"/>
        <v>0</v>
      </c>
      <c r="T21" s="10">
        <f t="shared" ref="T21:T24" si="19">(M21*O21)-(M21*Q21)/2</f>
        <v>1271.0940169790747</v>
      </c>
      <c r="U21" s="10">
        <f t="shared" si="17"/>
        <v>0</v>
      </c>
      <c r="V21" s="27">
        <f t="shared" si="18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15"/>
        <v>0</v>
      </c>
      <c r="S22" s="10">
        <f t="shared" si="16"/>
        <v>0</v>
      </c>
      <c r="T22" s="10">
        <f t="shared" si="19"/>
        <v>495</v>
      </c>
      <c r="U22" s="10">
        <f t="shared" si="17"/>
        <v>330</v>
      </c>
      <c r="V22" s="27">
        <f t="shared" si="18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15"/>
        <v>0</v>
      </c>
      <c r="S23" s="10">
        <f t="shared" si="16"/>
        <v>0</v>
      </c>
      <c r="T23" s="10">
        <f t="shared" si="19"/>
        <v>495</v>
      </c>
      <c r="U23" s="10">
        <f t="shared" si="17"/>
        <v>330</v>
      </c>
      <c r="V23" s="27">
        <f t="shared" si="18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/>
      <c r="P24" s="26"/>
      <c r="Q24" s="155"/>
      <c r="R24" s="10">
        <f t="shared" si="15"/>
        <v>0</v>
      </c>
      <c r="S24" s="10">
        <f t="shared" si="16"/>
        <v>0</v>
      </c>
      <c r="T24" s="10" t="e">
        <f t="shared" si="19"/>
        <v>#VALUE!</v>
      </c>
      <c r="U24" s="10">
        <f t="shared" si="17"/>
        <v>0</v>
      </c>
      <c r="V24" s="27" t="e">
        <f t="shared" si="18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20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/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20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ref="Q26:Q65" si="21">O26-P26</f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20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21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20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21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20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21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20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21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20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21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20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21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20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21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20"/>
        <v/>
      </c>
      <c r="L34" s="8" t="e">
        <f t="shared" ref="L34:L65" si="22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21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20"/>
        <v/>
      </c>
      <c r="L35" s="8" t="e">
        <f t="shared" si="22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21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20"/>
        <v/>
      </c>
      <c r="L36" s="8" t="e">
        <f t="shared" si="22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21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23">IF(I37=$Y$11,G37*$AB$11,IF(I37=$Y$12,G37*$AB$12,IF(I37=$Y$13,G37*$AB$13,"")))</f>
        <v/>
      </c>
      <c r="L37" s="8" t="e">
        <f t="shared" si="22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21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23"/>
        <v/>
      </c>
      <c r="L38" s="8" t="e">
        <f t="shared" si="22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21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23"/>
        <v/>
      </c>
      <c r="L39" s="8" t="e">
        <f t="shared" si="22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21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23"/>
        <v/>
      </c>
      <c r="L40" s="8" t="e">
        <f t="shared" si="22"/>
        <v>#VALUE!</v>
      </c>
      <c r="M40" s="10" t="e">
        <f>IF(I40=$Y$11,SQRT(L40*10000),SQRT(Parcellaire!L40*10000)/$AC$12)</f>
        <v>#VALUE!</v>
      </c>
      <c r="N40" s="10">
        <f t="shared" ref="N40:N59" si="24">IF(I40=1,4,6)</f>
        <v>6</v>
      </c>
      <c r="O40" s="24"/>
      <c r="P40" s="26"/>
      <c r="Q40" s="155">
        <f t="shared" si="21"/>
        <v>0</v>
      </c>
      <c r="R40" s="10">
        <f t="shared" ref="R40:R59" si="25">IF(C40=1,O40*M40,0)</f>
        <v>0</v>
      </c>
      <c r="S40" s="10">
        <f t="shared" ref="S40:S59" si="26">IF(C40=1,P40*M40,0)</f>
        <v>0</v>
      </c>
      <c r="T40" s="10" t="e">
        <f t="shared" si="4"/>
        <v>#VALUE!</v>
      </c>
      <c r="U40" s="10">
        <f t="shared" ref="U40:U59" si="27">IF(C40=2,Q40*M40,0)</f>
        <v>0</v>
      </c>
      <c r="V40" s="27" t="e">
        <f t="shared" ref="V40:V59" si="28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23"/>
        <v/>
      </c>
      <c r="L41" s="8" t="e">
        <f t="shared" si="22"/>
        <v>#VALUE!</v>
      </c>
      <c r="M41" s="10" t="e">
        <f>IF(I41=$Y$11,SQRT(L41*10000),SQRT(Parcellaire!L41*10000)/$AC$12)</f>
        <v>#VALUE!</v>
      </c>
      <c r="N41" s="10">
        <f t="shared" si="24"/>
        <v>6</v>
      </c>
      <c r="O41" s="24"/>
      <c r="P41" s="26"/>
      <c r="Q41" s="155">
        <f t="shared" si="21"/>
        <v>0</v>
      </c>
      <c r="R41" s="10">
        <f t="shared" si="25"/>
        <v>0</v>
      </c>
      <c r="S41" s="10">
        <f t="shared" si="26"/>
        <v>0</v>
      </c>
      <c r="T41" s="10" t="e">
        <f t="shared" si="4"/>
        <v>#VALUE!</v>
      </c>
      <c r="U41" s="10">
        <f t="shared" si="27"/>
        <v>0</v>
      </c>
      <c r="V41" s="27" t="e">
        <f t="shared" si="28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23"/>
        <v/>
      </c>
      <c r="L42" s="8" t="e">
        <f t="shared" si="22"/>
        <v>#VALUE!</v>
      </c>
      <c r="M42" s="10" t="e">
        <f>IF(I42=$Y$11,SQRT(L42*10000),SQRT(Parcellaire!L42*10000)/$AC$12)</f>
        <v>#VALUE!</v>
      </c>
      <c r="N42" s="10">
        <f t="shared" si="24"/>
        <v>6</v>
      </c>
      <c r="O42" s="24"/>
      <c r="P42" s="26"/>
      <c r="Q42" s="155">
        <f t="shared" si="21"/>
        <v>0</v>
      </c>
      <c r="R42" s="10">
        <f t="shared" si="25"/>
        <v>0</v>
      </c>
      <c r="S42" s="10">
        <f t="shared" si="26"/>
        <v>0</v>
      </c>
      <c r="T42" s="10" t="e">
        <f t="shared" si="4"/>
        <v>#VALUE!</v>
      </c>
      <c r="U42" s="10">
        <f t="shared" si="27"/>
        <v>0</v>
      </c>
      <c r="V42" s="27" t="e">
        <f t="shared" si="28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23"/>
        <v/>
      </c>
      <c r="L43" s="8" t="e">
        <f t="shared" si="22"/>
        <v>#VALUE!</v>
      </c>
      <c r="M43" s="10" t="e">
        <f>IF(I43=$Y$11,SQRT(L43*10000),SQRT(Parcellaire!L43*10000)/$AC$12)</f>
        <v>#VALUE!</v>
      </c>
      <c r="N43" s="10">
        <f t="shared" si="24"/>
        <v>6</v>
      </c>
      <c r="O43" s="24"/>
      <c r="P43" s="26"/>
      <c r="Q43" s="155">
        <f t="shared" si="21"/>
        <v>0</v>
      </c>
      <c r="R43" s="10">
        <f t="shared" si="25"/>
        <v>0</v>
      </c>
      <c r="S43" s="10">
        <f t="shared" si="26"/>
        <v>0</v>
      </c>
      <c r="T43" s="10" t="e">
        <f t="shared" si="4"/>
        <v>#VALUE!</v>
      </c>
      <c r="U43" s="10">
        <f t="shared" si="27"/>
        <v>0</v>
      </c>
      <c r="V43" s="27" t="e">
        <f t="shared" si="28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23"/>
        <v/>
      </c>
      <c r="L44" s="8" t="e">
        <f t="shared" si="22"/>
        <v>#VALUE!</v>
      </c>
      <c r="M44" s="10" t="e">
        <f>IF(I44=$Y$11,SQRT(L44*10000),SQRT(Parcellaire!L44*10000)/$AC$12)</f>
        <v>#VALUE!</v>
      </c>
      <c r="N44" s="10">
        <f t="shared" si="24"/>
        <v>6</v>
      </c>
      <c r="O44" s="24"/>
      <c r="P44" s="26"/>
      <c r="Q44" s="155">
        <f t="shared" si="21"/>
        <v>0</v>
      </c>
      <c r="R44" s="10">
        <f t="shared" si="25"/>
        <v>0</v>
      </c>
      <c r="S44" s="10">
        <f t="shared" si="26"/>
        <v>0</v>
      </c>
      <c r="T44" s="10" t="e">
        <f t="shared" si="4"/>
        <v>#VALUE!</v>
      </c>
      <c r="U44" s="10">
        <f t="shared" si="27"/>
        <v>0</v>
      </c>
      <c r="V44" s="27" t="e">
        <f t="shared" si="28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23"/>
        <v/>
      </c>
      <c r="L45" s="8" t="e">
        <f t="shared" si="22"/>
        <v>#VALUE!</v>
      </c>
      <c r="M45" s="10" t="e">
        <f>IF(I45=$Y$11,SQRT(L45*10000),SQRT(Parcellaire!L45*10000)/$AC$12)</f>
        <v>#VALUE!</v>
      </c>
      <c r="N45" s="10">
        <f t="shared" si="24"/>
        <v>6</v>
      </c>
      <c r="O45" s="24"/>
      <c r="P45" s="26"/>
      <c r="Q45" s="155">
        <f t="shared" si="21"/>
        <v>0</v>
      </c>
      <c r="R45" s="10">
        <f t="shared" si="25"/>
        <v>0</v>
      </c>
      <c r="S45" s="10">
        <f t="shared" si="26"/>
        <v>0</v>
      </c>
      <c r="T45" s="10" t="e">
        <f t="shared" si="4"/>
        <v>#VALUE!</v>
      </c>
      <c r="U45" s="10">
        <f t="shared" si="27"/>
        <v>0</v>
      </c>
      <c r="V45" s="27" t="e">
        <f t="shared" si="28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23"/>
        <v/>
      </c>
      <c r="L46" s="8" t="e">
        <f t="shared" si="22"/>
        <v>#VALUE!</v>
      </c>
      <c r="M46" s="10" t="e">
        <f>IF(I46=$Y$11,SQRT(L46*10000),SQRT(Parcellaire!L46*10000)/$AC$12)</f>
        <v>#VALUE!</v>
      </c>
      <c r="N46" s="10">
        <f t="shared" si="24"/>
        <v>6</v>
      </c>
      <c r="O46" s="24"/>
      <c r="P46" s="26"/>
      <c r="Q46" s="155">
        <f t="shared" si="21"/>
        <v>0</v>
      </c>
      <c r="R46" s="10">
        <f t="shared" si="25"/>
        <v>0</v>
      </c>
      <c r="S46" s="10">
        <f t="shared" si="26"/>
        <v>0</v>
      </c>
      <c r="T46" s="10" t="e">
        <f t="shared" si="4"/>
        <v>#VALUE!</v>
      </c>
      <c r="U46" s="10">
        <f t="shared" si="27"/>
        <v>0</v>
      </c>
      <c r="V46" s="27" t="e">
        <f t="shared" si="28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23"/>
        <v/>
      </c>
      <c r="L47" s="8" t="e">
        <f t="shared" si="22"/>
        <v>#VALUE!</v>
      </c>
      <c r="M47" s="10" t="e">
        <f>IF(I47=$Y$11,SQRT(L47*10000),SQRT(Parcellaire!L47*10000)/$AC$12)</f>
        <v>#VALUE!</v>
      </c>
      <c r="N47" s="10">
        <f t="shared" si="24"/>
        <v>6</v>
      </c>
      <c r="O47" s="24"/>
      <c r="P47" s="26"/>
      <c r="Q47" s="155">
        <f t="shared" si="21"/>
        <v>0</v>
      </c>
      <c r="R47" s="10">
        <f t="shared" si="25"/>
        <v>0</v>
      </c>
      <c r="S47" s="10">
        <f t="shared" si="26"/>
        <v>0</v>
      </c>
      <c r="T47" s="10" t="e">
        <f t="shared" si="4"/>
        <v>#VALUE!</v>
      </c>
      <c r="U47" s="10">
        <f t="shared" si="27"/>
        <v>0</v>
      </c>
      <c r="V47" s="27" t="e">
        <f t="shared" si="28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23"/>
        <v/>
      </c>
      <c r="L48" s="8" t="e">
        <f t="shared" si="22"/>
        <v>#VALUE!</v>
      </c>
      <c r="M48" s="10" t="e">
        <f>IF(I48=$Y$11,SQRT(L48*10000),SQRT(Parcellaire!L48*10000)/$AC$12)</f>
        <v>#VALUE!</v>
      </c>
      <c r="N48" s="10">
        <f t="shared" si="24"/>
        <v>6</v>
      </c>
      <c r="O48" s="24"/>
      <c r="P48" s="26"/>
      <c r="Q48" s="155">
        <f t="shared" si="21"/>
        <v>0</v>
      </c>
      <c r="R48" s="10">
        <f t="shared" si="25"/>
        <v>0</v>
      </c>
      <c r="S48" s="10">
        <f t="shared" si="26"/>
        <v>0</v>
      </c>
      <c r="T48" s="10" t="e">
        <f t="shared" si="4"/>
        <v>#VALUE!</v>
      </c>
      <c r="U48" s="10">
        <f t="shared" si="27"/>
        <v>0</v>
      </c>
      <c r="V48" s="27" t="e">
        <f t="shared" si="28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23"/>
        <v/>
      </c>
      <c r="L49" s="8" t="e">
        <f t="shared" si="22"/>
        <v>#VALUE!</v>
      </c>
      <c r="M49" s="10" t="e">
        <f>IF(I49=$Y$11,SQRT(L49*10000),SQRT(Parcellaire!L49*10000)/$AC$12)</f>
        <v>#VALUE!</v>
      </c>
      <c r="N49" s="10">
        <f t="shared" si="24"/>
        <v>6</v>
      </c>
      <c r="O49" s="24"/>
      <c r="P49" s="26"/>
      <c r="Q49" s="155">
        <f t="shared" si="21"/>
        <v>0</v>
      </c>
      <c r="R49" s="10">
        <f t="shared" si="25"/>
        <v>0</v>
      </c>
      <c r="S49" s="10">
        <f t="shared" si="26"/>
        <v>0</v>
      </c>
      <c r="T49" s="10" t="e">
        <f t="shared" si="4"/>
        <v>#VALUE!</v>
      </c>
      <c r="U49" s="10">
        <f t="shared" si="27"/>
        <v>0</v>
      </c>
      <c r="V49" s="27" t="e">
        <f t="shared" si="28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23"/>
        <v/>
      </c>
      <c r="L50" s="8" t="e">
        <f t="shared" si="22"/>
        <v>#VALUE!</v>
      </c>
      <c r="M50" s="10" t="e">
        <f>IF(I50=$Y$11,SQRT(L50*10000),SQRT(Parcellaire!L50*10000)/$AC$12)</f>
        <v>#VALUE!</v>
      </c>
      <c r="N50" s="10">
        <f t="shared" si="24"/>
        <v>6</v>
      </c>
      <c r="O50" s="24"/>
      <c r="P50" s="26"/>
      <c r="Q50" s="155">
        <f t="shared" si="21"/>
        <v>0</v>
      </c>
      <c r="R50" s="10">
        <f t="shared" si="25"/>
        <v>0</v>
      </c>
      <c r="S50" s="10">
        <f t="shared" si="26"/>
        <v>0</v>
      </c>
      <c r="T50" s="10" t="e">
        <f t="shared" si="4"/>
        <v>#VALUE!</v>
      </c>
      <c r="U50" s="10">
        <f t="shared" si="27"/>
        <v>0</v>
      </c>
      <c r="V50" s="27" t="e">
        <f t="shared" si="28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23"/>
        <v/>
      </c>
      <c r="L51" s="8" t="e">
        <f t="shared" si="22"/>
        <v>#VALUE!</v>
      </c>
      <c r="M51" s="10" t="e">
        <f>IF(I51=$Y$11,SQRT(L51*10000),SQRT(Parcellaire!L51*10000)/$AC$12)</f>
        <v>#VALUE!</v>
      </c>
      <c r="N51" s="10">
        <f t="shared" si="24"/>
        <v>6</v>
      </c>
      <c r="O51" s="24"/>
      <c r="P51" s="26"/>
      <c r="Q51" s="155">
        <f t="shared" si="21"/>
        <v>0</v>
      </c>
      <c r="R51" s="10">
        <f t="shared" si="25"/>
        <v>0</v>
      </c>
      <c r="S51" s="10">
        <f t="shared" si="26"/>
        <v>0</v>
      </c>
      <c r="T51" s="10" t="e">
        <f t="shared" si="4"/>
        <v>#VALUE!</v>
      </c>
      <c r="U51" s="10">
        <f t="shared" si="27"/>
        <v>0</v>
      </c>
      <c r="V51" s="27" t="e">
        <f t="shared" si="28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23"/>
        <v/>
      </c>
      <c r="L52" s="8" t="e">
        <f t="shared" si="22"/>
        <v>#VALUE!</v>
      </c>
      <c r="M52" s="10" t="e">
        <f>IF(I52=$Y$11,SQRT(L52*10000),SQRT(Parcellaire!L52*10000)/$AC$12)</f>
        <v>#VALUE!</v>
      </c>
      <c r="N52" s="10">
        <f t="shared" si="24"/>
        <v>6</v>
      </c>
      <c r="O52" s="24"/>
      <c r="P52" s="26"/>
      <c r="Q52" s="155">
        <f t="shared" si="21"/>
        <v>0</v>
      </c>
      <c r="R52" s="10">
        <f t="shared" si="25"/>
        <v>0</v>
      </c>
      <c r="S52" s="10">
        <f t="shared" si="26"/>
        <v>0</v>
      </c>
      <c r="T52" s="10" t="e">
        <f t="shared" si="4"/>
        <v>#VALUE!</v>
      </c>
      <c r="U52" s="10">
        <f t="shared" si="27"/>
        <v>0</v>
      </c>
      <c r="V52" s="27" t="e">
        <f t="shared" si="28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23"/>
        <v/>
      </c>
      <c r="L53" s="8" t="e">
        <f t="shared" si="22"/>
        <v>#VALUE!</v>
      </c>
      <c r="M53" s="10" t="e">
        <f>IF(I53=$Y$11,SQRT(L53*10000),SQRT(Parcellaire!L53*10000)/$AC$12)</f>
        <v>#VALUE!</v>
      </c>
      <c r="N53" s="10">
        <f t="shared" si="24"/>
        <v>6</v>
      </c>
      <c r="O53" s="24"/>
      <c r="P53" s="26"/>
      <c r="Q53" s="155">
        <f t="shared" si="21"/>
        <v>0</v>
      </c>
      <c r="R53" s="10">
        <f t="shared" si="25"/>
        <v>0</v>
      </c>
      <c r="S53" s="10">
        <f t="shared" si="26"/>
        <v>0</v>
      </c>
      <c r="T53" s="10" t="e">
        <f t="shared" si="4"/>
        <v>#VALUE!</v>
      </c>
      <c r="U53" s="10">
        <f t="shared" si="27"/>
        <v>0</v>
      </c>
      <c r="V53" s="27" t="e">
        <f t="shared" si="28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23"/>
        <v/>
      </c>
      <c r="L54" s="8" t="e">
        <f t="shared" si="22"/>
        <v>#VALUE!</v>
      </c>
      <c r="M54" s="10" t="e">
        <f>IF(I54=$Y$11,SQRT(L54*10000),SQRT(Parcellaire!L54*10000)/$AC$12)</f>
        <v>#VALUE!</v>
      </c>
      <c r="N54" s="10">
        <f t="shared" si="24"/>
        <v>6</v>
      </c>
      <c r="O54" s="24"/>
      <c r="P54" s="26"/>
      <c r="Q54" s="155">
        <f t="shared" si="21"/>
        <v>0</v>
      </c>
      <c r="R54" s="10">
        <f t="shared" si="25"/>
        <v>0</v>
      </c>
      <c r="S54" s="10">
        <f t="shared" si="26"/>
        <v>0</v>
      </c>
      <c r="T54" s="10" t="e">
        <f t="shared" si="4"/>
        <v>#VALUE!</v>
      </c>
      <c r="U54" s="10">
        <f t="shared" si="27"/>
        <v>0</v>
      </c>
      <c r="V54" s="27" t="e">
        <f t="shared" si="28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23"/>
        <v/>
      </c>
      <c r="L55" s="8" t="e">
        <f t="shared" si="22"/>
        <v>#VALUE!</v>
      </c>
      <c r="M55" s="10" t="e">
        <f>IF(I55=$Y$11,SQRT(L55*10000),SQRT(Parcellaire!L55*10000)/$AC$12)</f>
        <v>#VALUE!</v>
      </c>
      <c r="N55" s="10">
        <f t="shared" si="24"/>
        <v>6</v>
      </c>
      <c r="O55" s="24"/>
      <c r="P55" s="26"/>
      <c r="Q55" s="155">
        <f t="shared" si="21"/>
        <v>0</v>
      </c>
      <c r="R55" s="10">
        <f t="shared" si="25"/>
        <v>0</v>
      </c>
      <c r="S55" s="10">
        <f t="shared" si="26"/>
        <v>0</v>
      </c>
      <c r="T55" s="10" t="e">
        <f t="shared" si="4"/>
        <v>#VALUE!</v>
      </c>
      <c r="U55" s="10">
        <f t="shared" si="27"/>
        <v>0</v>
      </c>
      <c r="V55" s="27" t="e">
        <f t="shared" si="28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23"/>
        <v/>
      </c>
      <c r="L56" s="8" t="e">
        <f t="shared" si="22"/>
        <v>#VALUE!</v>
      </c>
      <c r="M56" s="10" t="e">
        <f>IF(I56=$Y$11,SQRT(L56*10000),SQRT(Parcellaire!L56*10000)/$AC$12)</f>
        <v>#VALUE!</v>
      </c>
      <c r="N56" s="10">
        <f t="shared" si="24"/>
        <v>6</v>
      </c>
      <c r="O56" s="24"/>
      <c r="P56" s="26"/>
      <c r="Q56" s="155">
        <f t="shared" si="21"/>
        <v>0</v>
      </c>
      <c r="R56" s="10">
        <f t="shared" si="25"/>
        <v>0</v>
      </c>
      <c r="S56" s="10">
        <f t="shared" si="26"/>
        <v>0</v>
      </c>
      <c r="T56" s="10" t="e">
        <f t="shared" si="4"/>
        <v>#VALUE!</v>
      </c>
      <c r="U56" s="10">
        <f t="shared" si="27"/>
        <v>0</v>
      </c>
      <c r="V56" s="27" t="e">
        <f t="shared" si="28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23"/>
        <v/>
      </c>
      <c r="L57" s="8" t="e">
        <f t="shared" si="22"/>
        <v>#VALUE!</v>
      </c>
      <c r="M57" s="10" t="e">
        <f>IF(I57=$Y$11,SQRT(L57*10000),SQRT(Parcellaire!L57*10000)/$AC$12)</f>
        <v>#VALUE!</v>
      </c>
      <c r="N57" s="10">
        <f t="shared" si="24"/>
        <v>6</v>
      </c>
      <c r="O57" s="24"/>
      <c r="P57" s="26"/>
      <c r="Q57" s="155">
        <f t="shared" si="21"/>
        <v>0</v>
      </c>
      <c r="R57" s="10">
        <f t="shared" si="25"/>
        <v>0</v>
      </c>
      <c r="S57" s="10">
        <f t="shared" si="26"/>
        <v>0</v>
      </c>
      <c r="T57" s="10" t="e">
        <f t="shared" si="4"/>
        <v>#VALUE!</v>
      </c>
      <c r="U57" s="10">
        <f t="shared" si="27"/>
        <v>0</v>
      </c>
      <c r="V57" s="27" t="e">
        <f t="shared" si="28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23"/>
        <v/>
      </c>
      <c r="L58" s="8" t="e">
        <f t="shared" si="22"/>
        <v>#VALUE!</v>
      </c>
      <c r="M58" s="10" t="e">
        <f>IF(I58=$Y$11,SQRT(L58*10000),SQRT(Parcellaire!L58*10000)/$AC$12)</f>
        <v>#VALUE!</v>
      </c>
      <c r="N58" s="10">
        <f t="shared" si="24"/>
        <v>6</v>
      </c>
      <c r="O58" s="24"/>
      <c r="P58" s="26"/>
      <c r="Q58" s="155">
        <f t="shared" si="21"/>
        <v>0</v>
      </c>
      <c r="R58" s="10">
        <f t="shared" si="25"/>
        <v>0</v>
      </c>
      <c r="S58" s="10">
        <f t="shared" si="26"/>
        <v>0</v>
      </c>
      <c r="T58" s="10" t="e">
        <f t="shared" si="4"/>
        <v>#VALUE!</v>
      </c>
      <c r="U58" s="10">
        <f t="shared" si="27"/>
        <v>0</v>
      </c>
      <c r="V58" s="27" t="e">
        <f t="shared" si="28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3"/>
        <v/>
      </c>
      <c r="L59" s="8" t="e">
        <f t="shared" si="22"/>
        <v>#VALUE!</v>
      </c>
      <c r="M59" s="10" t="e">
        <f>IF(I59=$Y$11,SQRT(L59*10000),SQRT(Parcellaire!L59*10000)/$AC$12)</f>
        <v>#VALUE!</v>
      </c>
      <c r="N59" s="10">
        <f t="shared" si="24"/>
        <v>6</v>
      </c>
      <c r="O59" s="24"/>
      <c r="P59" s="26"/>
      <c r="Q59" s="155">
        <f t="shared" si="21"/>
        <v>0</v>
      </c>
      <c r="R59" s="10">
        <f t="shared" si="25"/>
        <v>0</v>
      </c>
      <c r="S59" s="10">
        <f t="shared" si="26"/>
        <v>0</v>
      </c>
      <c r="T59" s="10" t="e">
        <f t="shared" si="4"/>
        <v>#VALUE!</v>
      </c>
      <c r="U59" s="10">
        <f t="shared" si="27"/>
        <v>0</v>
      </c>
      <c r="V59" s="27" t="e">
        <f t="shared" si="28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3"/>
        <v/>
      </c>
      <c r="L60" s="8" t="e">
        <f t="shared" si="22"/>
        <v>#VALUE!</v>
      </c>
      <c r="M60" s="10" t="e">
        <f>IF(I60=$Y$11,SQRT(L60*10000),SQRT(Parcellaire!L60*10000)/$AC$12)</f>
        <v>#VALUE!</v>
      </c>
      <c r="N60" s="10">
        <f t="shared" ref="N60:N65" si="29">IF(I60=1,4,6)</f>
        <v>6</v>
      </c>
      <c r="O60" s="24"/>
      <c r="P60" s="26"/>
      <c r="Q60" s="155">
        <f t="shared" si="21"/>
        <v>0</v>
      </c>
      <c r="R60" s="10">
        <f t="shared" ref="R60:R65" si="30">IF(C60=1,O60*M60,0)</f>
        <v>0</v>
      </c>
      <c r="S60" s="10">
        <f t="shared" ref="S60:S65" si="31">IF(C60=1,P60*M60,0)</f>
        <v>0</v>
      </c>
      <c r="T60" s="10" t="e">
        <f t="shared" si="4"/>
        <v>#VALUE!</v>
      </c>
      <c r="U60" s="10">
        <f t="shared" ref="U60:U65" si="32">IF(C60=2,Q60*M60,0)</f>
        <v>0</v>
      </c>
      <c r="V60" s="27" t="e">
        <f t="shared" ref="V60:V65" si="33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3"/>
        <v/>
      </c>
      <c r="L61" s="8" t="e">
        <f t="shared" si="22"/>
        <v>#VALUE!</v>
      </c>
      <c r="M61" s="10" t="e">
        <f>IF(I61=$Y$11,SQRT(L61*10000),SQRT(Parcellaire!L61*10000)/$AC$12)</f>
        <v>#VALUE!</v>
      </c>
      <c r="N61" s="10">
        <f t="shared" si="29"/>
        <v>6</v>
      </c>
      <c r="O61" s="24"/>
      <c r="P61" s="26"/>
      <c r="Q61" s="155">
        <f t="shared" si="21"/>
        <v>0</v>
      </c>
      <c r="R61" s="10">
        <f t="shared" si="30"/>
        <v>0</v>
      </c>
      <c r="S61" s="10">
        <f t="shared" si="31"/>
        <v>0</v>
      </c>
      <c r="T61" s="10" t="e">
        <f t="shared" si="4"/>
        <v>#VALUE!</v>
      </c>
      <c r="U61" s="10">
        <f t="shared" si="32"/>
        <v>0</v>
      </c>
      <c r="V61" s="27" t="e">
        <f t="shared" si="33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3"/>
        <v/>
      </c>
      <c r="L62" s="8" t="e">
        <f t="shared" si="22"/>
        <v>#VALUE!</v>
      </c>
      <c r="M62" s="10" t="e">
        <f>IF(I62=$Y$11,SQRT(L62*10000),SQRT(Parcellaire!L62*10000)/$AC$12)</f>
        <v>#VALUE!</v>
      </c>
      <c r="N62" s="10">
        <f t="shared" si="29"/>
        <v>6</v>
      </c>
      <c r="O62" s="24"/>
      <c r="P62" s="26"/>
      <c r="Q62" s="155">
        <f t="shared" si="21"/>
        <v>0</v>
      </c>
      <c r="R62" s="10">
        <f t="shared" si="30"/>
        <v>0</v>
      </c>
      <c r="S62" s="10">
        <f t="shared" si="31"/>
        <v>0</v>
      </c>
      <c r="T62" s="10" t="e">
        <f t="shared" si="4"/>
        <v>#VALUE!</v>
      </c>
      <c r="U62" s="10">
        <f t="shared" si="32"/>
        <v>0</v>
      </c>
      <c r="V62" s="27" t="e">
        <f t="shared" si="33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3"/>
        <v/>
      </c>
      <c r="L63" s="8" t="e">
        <f t="shared" si="22"/>
        <v>#VALUE!</v>
      </c>
      <c r="M63" s="10" t="e">
        <f>IF(I63=$Y$11,SQRT(L63*10000),SQRT(Parcellaire!L63*10000)/$AC$12)</f>
        <v>#VALUE!</v>
      </c>
      <c r="N63" s="10">
        <f t="shared" si="29"/>
        <v>6</v>
      </c>
      <c r="O63" s="24"/>
      <c r="P63" s="26"/>
      <c r="Q63" s="155">
        <f t="shared" si="21"/>
        <v>0</v>
      </c>
      <c r="R63" s="10">
        <f t="shared" si="30"/>
        <v>0</v>
      </c>
      <c r="S63" s="10">
        <f t="shared" si="31"/>
        <v>0</v>
      </c>
      <c r="T63" s="10" t="e">
        <f t="shared" si="4"/>
        <v>#VALUE!</v>
      </c>
      <c r="U63" s="10">
        <f t="shared" si="32"/>
        <v>0</v>
      </c>
      <c r="V63" s="27" t="e">
        <f t="shared" si="33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23"/>
        <v/>
      </c>
      <c r="L64" s="8" t="e">
        <f t="shared" si="22"/>
        <v>#VALUE!</v>
      </c>
      <c r="M64" s="10" t="e">
        <f>IF(I64=$Y$11,SQRT(L64*10000),SQRT(Parcellaire!L64*10000)/$AC$12)</f>
        <v>#VALUE!</v>
      </c>
      <c r="N64" s="10">
        <f t="shared" si="29"/>
        <v>6</v>
      </c>
      <c r="O64" s="24"/>
      <c r="P64" s="26"/>
      <c r="Q64" s="155">
        <f t="shared" si="21"/>
        <v>0</v>
      </c>
      <c r="R64" s="10">
        <f t="shared" si="30"/>
        <v>0</v>
      </c>
      <c r="S64" s="10">
        <f t="shared" si="31"/>
        <v>0</v>
      </c>
      <c r="T64" s="10" t="e">
        <f t="shared" si="4"/>
        <v>#VALUE!</v>
      </c>
      <c r="U64" s="10">
        <f t="shared" si="32"/>
        <v>0</v>
      </c>
      <c r="V64" s="27" t="e">
        <f t="shared" si="33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23"/>
        <v/>
      </c>
      <c r="L65" s="8" t="e">
        <f t="shared" si="22"/>
        <v>#VALUE!</v>
      </c>
      <c r="M65" s="10" t="e">
        <f>IF(I65=$Y$11,SQRT(L65*10000),SQRT(Parcellaire!L65*10000)/$AC$12)</f>
        <v>#VALUE!</v>
      </c>
      <c r="N65" s="10">
        <f t="shared" si="29"/>
        <v>6</v>
      </c>
      <c r="O65" s="24"/>
      <c r="P65" s="26"/>
      <c r="Q65" s="155">
        <f t="shared" si="21"/>
        <v>0</v>
      </c>
      <c r="R65" s="10">
        <f t="shared" si="30"/>
        <v>0</v>
      </c>
      <c r="S65" s="10">
        <f t="shared" si="31"/>
        <v>0</v>
      </c>
      <c r="T65" s="10" t="e">
        <f t="shared" si="4"/>
        <v>#VALUE!</v>
      </c>
      <c r="U65" s="10">
        <f t="shared" si="32"/>
        <v>0</v>
      </c>
      <c r="V65" s="27" t="e">
        <f t="shared" si="33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2" zoomScale="80" zoomScaleNormal="80" workbookViewId="0">
      <selection activeCell="K59" sqref="K5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6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9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9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16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9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9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9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9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10.5</v>
      </c>
      <c r="S77" s="46">
        <f t="shared" si="43"/>
        <v>10.5</v>
      </c>
      <c r="T77" s="46">
        <f t="shared" si="43"/>
        <v>10.5</v>
      </c>
      <c r="U77" s="46">
        <f t="shared" si="43"/>
        <v>10.5</v>
      </c>
      <c r="V77" s="46">
        <f t="shared" si="43"/>
        <v>10.5</v>
      </c>
      <c r="W77" s="46">
        <f t="shared" si="43"/>
        <v>10.5</v>
      </c>
      <c r="X77" s="46">
        <f t="shared" si="43"/>
        <v>10.5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4415.670086956522</v>
      </c>
      <c r="D118" s="202">
        <f>B118/Troupeau!$B$17</f>
        <v>14.525230549199085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757.05</v>
      </c>
      <c r="D119" s="202">
        <f>IF(B119=0,0,B119/Troupeau!$C$17)</f>
        <v>39.844736842105263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5172.7200869565222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6105.7200869565222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3053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26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150685.36000000002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31.094999999999999</v>
      </c>
      <c r="C118" s="190">
        <f>IF(Scénario!$K$12="BV",[1]Eco!$B$78,IF(Scénario!$K$12="BL",[1]Eco!$B$77,[1]Eco!$B$76))</f>
        <v>223</v>
      </c>
      <c r="J118" s="173">
        <f>B118*C118</f>
        <v>6934.1849999999995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48.019199999999998</v>
      </c>
      <c r="C119" s="190">
        <f>[1]Eco!$B$79</f>
        <v>80</v>
      </c>
      <c r="J119" s="173">
        <f>B119*C119</f>
        <v>3841.5360000000001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202.5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453.82499999999999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45512.795999999995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46057.7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59114.864000000016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29557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48114.864000000016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24057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554.68000000000006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9598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7678.4000000000005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7678.4000000000005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182" zoomScale="110" zoomScaleNormal="110" workbookViewId="0">
      <selection activeCell="C184" sqref="C18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Z1_OLBV_T3F_MC1si</v>
      </c>
      <c r="D1" s="275" t="str">
        <f>CONCATENATE(C1,"_corr")</f>
        <v>Z1_OLBV_T3F_MC1si_corr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58</v>
      </c>
      <c r="D109" s="173">
        <f t="shared" si="25"/>
        <v>58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0.49504950495049505</v>
      </c>
      <c r="D136" s="262">
        <f t="shared" si="25"/>
        <v>0.49504950495049505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-31.094999999999999</v>
      </c>
      <c r="D175" s="263">
        <f>C175*$D$82/$C$82</f>
        <v>-29.854301745635908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31.094999999999999</v>
      </c>
      <c r="D176" s="263">
        <f>C176*$D$82/$C$82</f>
        <v>29.854301745635908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87</v>
      </c>
      <c r="D178" s="173">
        <f>ROUND((D170+D171)/(D170+D172),2)*100</f>
        <v>87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554.68000000000006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554.68000000000006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554.68000000000006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2491.5749999999998</v>
      </c>
      <c r="D217" s="261">
        <f t="shared" si="106"/>
        <v>2392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10775.721</v>
      </c>
      <c r="D218" s="261">
        <f t="shared" si="106"/>
        <v>10346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45513</v>
      </c>
      <c r="D221" s="264">
        <f>ROUND(SUM(D216:D220),0)</f>
        <v>43697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46058</v>
      </c>
      <c r="D236" s="264">
        <f>ROUND(SUM(D222:D235),0)</f>
        <v>45046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59114.200000000012</v>
      </c>
      <c r="D237" s="264">
        <f>D194+D211-D221-D236</f>
        <v>56667</v>
      </c>
    </row>
    <row r="238" spans="1:49" x14ac:dyDescent="0.25">
      <c r="B238" s="211" t="s">
        <v>1090</v>
      </c>
      <c r="C238" s="173">
        <f>ROUND(C237/Scénario!$K$4,0)</f>
        <v>29557</v>
      </c>
      <c r="D238" s="264">
        <f>ROUND(D237/D83,0)</f>
        <v>28334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48114</v>
      </c>
      <c r="D241" s="268">
        <f>ROUND(D237-D239-D240,0)</f>
        <v>45667</v>
      </c>
    </row>
    <row r="242" spans="1:15" x14ac:dyDescent="0.25">
      <c r="B242" s="211" t="s">
        <v>1094</v>
      </c>
      <c r="C242" s="173">
        <f>ROUND(C241/Scénario!K4,0)</f>
        <v>24057</v>
      </c>
      <c r="D242" s="264">
        <f>ROUND(D241/D83,0)</f>
        <v>22834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4416</v>
      </c>
      <c r="D281" s="264">
        <f>ROUND(D245+D248+D251+D254+D257+D260+D261,0)</f>
        <v>4302</v>
      </c>
    </row>
    <row r="282" spans="1:4" x14ac:dyDescent="0.25">
      <c r="B282" s="14" t="s">
        <v>1372</v>
      </c>
      <c r="C282" s="173">
        <f>ROUND(C246+C249+C252+C255+C258,0)</f>
        <v>757</v>
      </c>
      <c r="D282" s="264">
        <f>ROUND(D246+D249+D252+D255+D258,0)</f>
        <v>754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14.53</v>
      </c>
      <c r="D284" s="173">
        <f>ROUND(D281/(Troupeau!$B$17*G63),2)</f>
        <v>14.74</v>
      </c>
    </row>
    <row r="285" spans="1:4" x14ac:dyDescent="0.25">
      <c r="B285" s="14" t="s">
        <v>1375</v>
      </c>
      <c r="C285" s="173">
        <f>IF(Troupeau!$C$17=0,0,ROUND(C282/Troupeau!$C$17,2))</f>
        <v>39.840000000000003</v>
      </c>
      <c r="D285" s="173">
        <f>IF(Troupeau!$C$17=0,0,ROUND(D282/Troupeau!$C$17*G63,2))</f>
        <v>38.1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5173</v>
      </c>
      <c r="D287" s="264">
        <f>SUM(D281:D283)</f>
        <v>5056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6106</v>
      </c>
      <c r="D292" s="264">
        <f>ROUND(SUM(D287:D291),0)</f>
        <v>5980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3053</v>
      </c>
      <c r="D294" s="173">
        <f>ROUND((D292-D293)/D83,0)</f>
        <v>2990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f>'[2]Alim -Surf'!H10</f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2" activePane="bottomLeft" state="frozen"/>
      <selection pane="bottomLeft" activeCell="K79" sqref="K7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33.819199999999995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7" activePane="bottomLeft" state="frozen"/>
      <selection pane="bottomLeft" activeCell="B77" sqref="B77:F77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2023-01-09T09:57:11Z</dcterms:modified>
</cp:coreProperties>
</file>